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45" windowWidth="10920" windowHeight="9915"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'BS'!$A$1:$F$59</definedName>
    <definedName name="_xlnm.Print_Area" localSheetId="3">'CF'!$A$1:$E$31</definedName>
    <definedName name="_xlnm.Print_Area" localSheetId="2">'EQ'!$A$1:$N$39</definedName>
    <definedName name="_xlnm.Print_Area" localSheetId="1">'IS'!$A$1:$I$42</definedName>
    <definedName name="_xlnm.Print_Area" localSheetId="4">'PG1'!$A$1:$I$72</definedName>
    <definedName name="_xlnm.Print_Area" localSheetId="5">'PG2'!$A$1:$M$109</definedName>
    <definedName name="_xlnm.Print_Area" localSheetId="6">'PG3'!$A$1:$G$60</definedName>
    <definedName name="_xlnm.Print_Area" localSheetId="7">'PG4'!$A$1:$E$58</definedName>
    <definedName name="_xlnm.Print_Area" localSheetId="8">'PG5'!$A$1:$E$63</definedName>
    <definedName name="Z_E04CD879_7A93_4024_A029_6F1D95D2F51A_.wvu.Cols" localSheetId="5" hidden="1">'PG2'!$D:$D,'PG2'!$F:$F</definedName>
    <definedName name="Z_E04CD879_7A93_4024_A029_6F1D95D2F51A_.wvu.PrintArea" localSheetId="0" hidden="1">'BS'!$A$1:$F$59</definedName>
    <definedName name="Z_E04CD879_7A93_4024_A029_6F1D95D2F51A_.wvu.PrintArea" localSheetId="3" hidden="1">'CF'!$A$1:$E$31</definedName>
    <definedName name="Z_E04CD879_7A93_4024_A029_6F1D95D2F51A_.wvu.PrintArea" localSheetId="2" hidden="1">'EQ'!$A$1:$N$39</definedName>
    <definedName name="Z_E04CD879_7A93_4024_A029_6F1D95D2F51A_.wvu.PrintArea" localSheetId="1" hidden="1">'IS'!$A$1:$I$42</definedName>
    <definedName name="Z_E04CD879_7A93_4024_A029_6F1D95D2F51A_.wvu.PrintArea" localSheetId="4" hidden="1">'PG1'!$A$1:$I$72</definedName>
    <definedName name="Z_E04CD879_7A93_4024_A029_6F1D95D2F51A_.wvu.PrintArea" localSheetId="5" hidden="1">'PG2'!$A$1:$M$109</definedName>
    <definedName name="Z_E04CD879_7A93_4024_A029_6F1D95D2F51A_.wvu.PrintArea" localSheetId="6" hidden="1">'PG3'!$A$1:$G$60</definedName>
    <definedName name="Z_E04CD879_7A93_4024_A029_6F1D95D2F51A_.wvu.PrintArea" localSheetId="7" hidden="1">'PG4'!$A$1:$E$58</definedName>
    <definedName name="Z_E04CD879_7A93_4024_A029_6F1D95D2F51A_.wvu.PrintArea" localSheetId="8" hidden="1">'PG5'!$A$1:$E$63</definedName>
    <definedName name="Z_E04CD879_7A93_4024_A029_6F1D95D2F51A_.wvu.Rows" localSheetId="6" hidden="1">'PG3'!$80:$80</definedName>
    <definedName name="Z_EF9CC510_0362_446B_AD0E_6A68DE74AD3E_.wvu.Cols" localSheetId="5" hidden="1">'PG2'!$D:$D,'PG2'!$F:$F</definedName>
    <definedName name="Z_EF9CC510_0362_446B_AD0E_6A68DE74AD3E_.wvu.PrintArea" localSheetId="0" hidden="1">'BS'!$A$1:$F$59</definedName>
    <definedName name="Z_EF9CC510_0362_446B_AD0E_6A68DE74AD3E_.wvu.PrintArea" localSheetId="3" hidden="1">'CF'!$A$1:$E$31</definedName>
    <definedName name="Z_EF9CC510_0362_446B_AD0E_6A68DE74AD3E_.wvu.PrintArea" localSheetId="2" hidden="1">'EQ'!$A$1:$N$39</definedName>
    <definedName name="Z_EF9CC510_0362_446B_AD0E_6A68DE74AD3E_.wvu.PrintArea" localSheetId="1" hidden="1">'IS'!$A$1:$I$42</definedName>
    <definedName name="Z_EF9CC510_0362_446B_AD0E_6A68DE74AD3E_.wvu.PrintArea" localSheetId="4" hidden="1">'PG1'!$A$1:$I$72</definedName>
    <definedName name="Z_EF9CC510_0362_446B_AD0E_6A68DE74AD3E_.wvu.PrintArea" localSheetId="5" hidden="1">'PG2'!$A$1:$M$109</definedName>
    <definedName name="Z_EF9CC510_0362_446B_AD0E_6A68DE74AD3E_.wvu.PrintArea" localSheetId="6" hidden="1">'PG3'!$A$1:$G$60</definedName>
    <definedName name="Z_EF9CC510_0362_446B_AD0E_6A68DE74AD3E_.wvu.PrintArea" localSheetId="7" hidden="1">'PG4'!$A$1:$E$58</definedName>
    <definedName name="Z_EF9CC510_0362_446B_AD0E_6A68DE74AD3E_.wvu.PrintArea" localSheetId="8" hidden="1">'PG5'!$A$1:$E$63</definedName>
    <definedName name="Z_EF9CC510_0362_446B_AD0E_6A68DE74AD3E_.wvu.Rows" localSheetId="6" hidden="1">'PG3'!$80:$80</definedName>
  </definedNames>
  <calcPr fullCalcOnLoad="1"/>
</workbook>
</file>

<file path=xl/sharedStrings.xml><?xml version="1.0" encoding="utf-8"?>
<sst xmlns="http://schemas.openxmlformats.org/spreadsheetml/2006/main" count="414" uniqueCount="289">
  <si>
    <t xml:space="preserve">Although the logs and timber products division's revenue for the current financial year was more or less the same as that of the preceding financial year, its PBT declined marginally by 8.0% year-on-year to RM21.5 million. This lower PBT was mainly attributed to the fact that for the first three financial quarters of the current financial year, the Group did not harvest its own forest concessions and consequently, it had to purchase all of its downstream log input for the period concerned externally. As the costs of these external logs were much higher than those of in-house logs, it resulted in a squeeze in the profit margins of the Group's downstream timber products. The Group deferred harvesting its own forest concessions until the current financial quarter and as a result, its logs harvested for the current financial year was only 12,168 cubic meters as compared to 27,498 cubic meters harvested in the preceding financial year.  </t>
  </si>
  <si>
    <t>The Group's effective tax rate for the current financial year is lower than the "normal" statutory tax rate of 28% due to the first RM500,000 of each of the subsidiary companies' chargeable income being taxed at the reduced tax rate of 20%, double tax deductions claimed for freight charges on exports, tax exemption on certain portion of the value of increased exports and reduction in deferred taxation due to the reduction in tax rate.</t>
  </si>
  <si>
    <t>LEWEKO RESOURCES BERHAD</t>
  </si>
  <si>
    <t>Company No. 568420-K</t>
  </si>
  <si>
    <t>(Incorporated in Malaysia)</t>
  </si>
  <si>
    <t>CONDENSED CONSOLIDATED BALANCE SHEETS</t>
  </si>
  <si>
    <t>As at</t>
  </si>
  <si>
    <t>RM'000</t>
  </si>
  <si>
    <t>(Unaudited)</t>
  </si>
  <si>
    <t>(Audited)</t>
  </si>
  <si>
    <t>NON CURRENT ASSETS</t>
  </si>
  <si>
    <t>Property, plant and equipment</t>
  </si>
  <si>
    <t>Timber concessions</t>
  </si>
  <si>
    <t>Other receivables - advances for log purchases</t>
  </si>
  <si>
    <t>CURRENT ASSETS</t>
  </si>
  <si>
    <t>Inventories</t>
  </si>
  <si>
    <t>Trade receivables</t>
  </si>
  <si>
    <t>Other receivables</t>
  </si>
  <si>
    <t>Tax recoverable</t>
  </si>
  <si>
    <t>Bank and cash balances</t>
  </si>
  <si>
    <t>Less:</t>
  </si>
  <si>
    <t>CURRENT LIABILITIES</t>
  </si>
  <si>
    <t>Trade payables</t>
  </si>
  <si>
    <t xml:space="preserve">Other payables </t>
  </si>
  <si>
    <t>Hire-purchase payables</t>
  </si>
  <si>
    <t>Borrowings</t>
  </si>
  <si>
    <t>Current tax liabilities</t>
  </si>
  <si>
    <t>NET CURRENT ASSETS</t>
  </si>
  <si>
    <t>NON CURRENT LIABILITIES</t>
  </si>
  <si>
    <t>Deferred tax liabilities</t>
  </si>
  <si>
    <t xml:space="preserve"> </t>
  </si>
  <si>
    <t>CAPITAL AND RESERVES</t>
  </si>
  <si>
    <t>Share capital</t>
  </si>
  <si>
    <t>Share premium</t>
  </si>
  <si>
    <t>Reserves</t>
  </si>
  <si>
    <t>Shareholders' equity</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</si>
  <si>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</si>
  <si>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</si>
  <si>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</si>
  <si>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</si>
  <si>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</si>
  <si>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</si>
  <si>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</si>
  <si>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</si>
  <si>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</si>
  <si>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</si>
  <si>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</si>
  <si>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</si>
  <si>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</si>
  <si>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</si>
  <si>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</si>
  <si>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 xml:space="preserve">   goods and work-in-progress</t>
  </si>
  <si>
    <t>Raw materials and consumables used</t>
  </si>
  <si>
    <t>Purchase of trading stocks</t>
  </si>
  <si>
    <t>Staff costs</t>
  </si>
  <si>
    <t>Depreciation of property, plant and equipment</t>
  </si>
  <si>
    <t>Amortisation of timber concessions</t>
  </si>
  <si>
    <t>Other operating expenses</t>
  </si>
  <si>
    <t>Profit from operations</t>
  </si>
  <si>
    <t>Finance costs</t>
  </si>
  <si>
    <t>Profit before tax</t>
  </si>
  <si>
    <t>Taxation</t>
  </si>
  <si>
    <t>Profit after tax</t>
  </si>
  <si>
    <t>Earnings per share:</t>
  </si>
  <si>
    <t>Basic (sen)</t>
  </si>
  <si>
    <t>Diluted (sen)</t>
  </si>
  <si>
    <t xml:space="preserve">The accompanying Notes to Interim Financial Report form an integral part of the Condensed Consolidated Income Statements </t>
  </si>
  <si>
    <t>CONDENSED CONSOLIDATED STATEMENT OF CHANGES IN EQUITY</t>
  </si>
  <si>
    <t>Distributable</t>
  </si>
  <si>
    <t>Non-distributable</t>
  </si>
  <si>
    <t>Share</t>
  </si>
  <si>
    <t xml:space="preserve">Negative </t>
  </si>
  <si>
    <t>Capital</t>
  </si>
  <si>
    <t>Retained Profits</t>
  </si>
  <si>
    <t>Premium</t>
  </si>
  <si>
    <t>Goodwill</t>
  </si>
  <si>
    <t>Total</t>
  </si>
  <si>
    <t>Amortisation of negative goodwill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</si>
  <si>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</si>
  <si>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</si>
  <si>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</si>
  <si>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</si>
  <si>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Fixed deposits pledged for bank guarantee facilities</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</si>
  <si>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</si>
  <si>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</si>
  <si>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</si>
  <si>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</si>
  <si>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</si>
  <si>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</si>
  <si>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3.</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</si>
  <si>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</si>
  <si>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</si>
  <si>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</si>
  <si>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</si>
  <si>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</si>
  <si>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</si>
  <si>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</si>
  <si>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</si>
  <si>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There were no issuances, cancellations, repurchases, resale and repayment of debt and equity securities during the current financial quarter.</t>
  </si>
  <si>
    <t>7.</t>
  </si>
  <si>
    <t>Dividends Paid</t>
  </si>
  <si>
    <t>8.</t>
  </si>
  <si>
    <t>Segmental Information</t>
  </si>
  <si>
    <t>(a)</t>
  </si>
  <si>
    <t>Segment Revenue</t>
  </si>
  <si>
    <t>External</t>
  </si>
  <si>
    <t xml:space="preserve">Inter-segment </t>
  </si>
  <si>
    <t>Logs and timber products</t>
  </si>
  <si>
    <t>Timber harvesting and logging contracting</t>
  </si>
  <si>
    <t>Plantation - oil palm</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</si>
  <si>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</si>
  <si>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</si>
  <si>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</si>
  <si>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</si>
  <si>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</si>
  <si>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</si>
  <si>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</si>
  <si>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</si>
  <si>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Material Events Subsequent to the End of the Current Financial Quarter</t>
  </si>
  <si>
    <t>There were no material events subsequent to the end of the current financial quarter which have not been reflected in the interim financial report.</t>
  </si>
  <si>
    <t>11.</t>
  </si>
  <si>
    <t>Changes in the Composition of the Group</t>
  </si>
  <si>
    <t>There were no changes in the composition of the Group during the current financial quarter.</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</si>
  <si>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</si>
  <si>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</si>
  <si>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</si>
  <si>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</si>
  <si>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</si>
  <si>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</si>
  <si>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</si>
  <si>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</si>
  <si>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</si>
  <si>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</si>
  <si>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</si>
  <si>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</si>
  <si>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</si>
  <si>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</si>
  <si>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</si>
  <si>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</si>
  <si>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</si>
  <si>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</si>
  <si>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</si>
  <si>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</si>
  <si>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</si>
  <si>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</si>
  <si>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</si>
  <si>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</si>
  <si>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</si>
  <si>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</si>
  <si>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</si>
  <si>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</si>
  <si>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</si>
  <si>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All of the above borrowings are secured and denominated in Ringgit Malaysia.</t>
  </si>
  <si>
    <t>23.</t>
  </si>
  <si>
    <t>Off Balance Sheet Financial Instruments</t>
  </si>
  <si>
    <t>24.</t>
  </si>
  <si>
    <t>Changes in Material Litigations</t>
  </si>
  <si>
    <t>25.</t>
  </si>
  <si>
    <t>Earnings Per Share</t>
  </si>
  <si>
    <t>Basic</t>
  </si>
  <si>
    <t>Profit after tax (RM'000)</t>
  </si>
  <si>
    <t>Weighted average number of ordinary shares in issue ('000)</t>
  </si>
  <si>
    <t>Basic earnings per share (sen)</t>
  </si>
  <si>
    <t>Diluted</t>
  </si>
  <si>
    <t>This disclosure requirement for the diluted earnings per share is not applicable.</t>
  </si>
  <si>
    <t>26.</t>
  </si>
  <si>
    <t>By order of the Board,</t>
  </si>
  <si>
    <t>Chung Wai Choong</t>
  </si>
  <si>
    <t>Tan Cheong Yeow</t>
  </si>
  <si>
    <t>Company Secretaries</t>
  </si>
  <si>
    <t>31.12.2005</t>
  </si>
  <si>
    <t>Dividends Payable</t>
  </si>
  <si>
    <t xml:space="preserve">Comments on Material Changes in the Profit Before Taxation </t>
  </si>
  <si>
    <t>Net assets per share (RM)</t>
  </si>
  <si>
    <t>As previously stated</t>
  </si>
  <si>
    <t>Prior year adjustments</t>
  </si>
  <si>
    <t xml:space="preserve">  - effects of adopting FRS 3</t>
  </si>
  <si>
    <t>As restated</t>
  </si>
  <si>
    <t>At 1 January 2006:</t>
  </si>
  <si>
    <t>Changes in Accounting Policies</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</si>
  <si>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</si>
  <si>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</si>
  <si>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</si>
  <si>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</si>
  <si>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</si>
  <si>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</si>
  <si>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</si>
  <si>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</si>
  <si>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</si>
  <si>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</si>
  <si>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</si>
  <si>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</si>
  <si>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</si>
  <si>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</si>
  <si>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</si>
  <si>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132</t>
  </si>
  <si>
    <t>Financial Instruments: Disclosure and Presentation</t>
  </si>
  <si>
    <t>FRS 133</t>
  </si>
  <si>
    <t>FRS 136</t>
  </si>
  <si>
    <t>Impairment of Assets</t>
  </si>
  <si>
    <t>FRS 117</t>
  </si>
  <si>
    <t>Leases</t>
  </si>
  <si>
    <t>FRS 124</t>
  </si>
  <si>
    <t>Related Party Disclosures</t>
  </si>
  <si>
    <t>FRS 139</t>
  </si>
  <si>
    <t>Financial Instruments: Recognition and Measurement</t>
  </si>
  <si>
    <t>Comparatives</t>
  </si>
  <si>
    <t>Adjustments</t>
  </si>
  <si>
    <t>Negative goodwill</t>
  </si>
  <si>
    <t>27.</t>
  </si>
  <si>
    <t>28.</t>
  </si>
  <si>
    <t xml:space="preserve">Amortisation of negative goodwill </t>
  </si>
  <si>
    <t>Goodwill written off</t>
  </si>
  <si>
    <t>At 1 January 2005</t>
  </si>
  <si>
    <r>
      <t>The interim financial report is unaudited and has been prepared in accordance with FRS 134</t>
    </r>
    <r>
      <rPr>
        <vertAlign val="subscript"/>
        <sz val="13"/>
        <rFont val="Times New Roman"/>
        <family val="1"/>
      </rPr>
      <t xml:space="preserve"> 2004</t>
    </r>
    <r>
      <rPr>
        <sz val="13"/>
        <rFont val="Times New Roman"/>
        <family val="1"/>
      </rPr>
      <t xml:space="preserve"> Interim Financial Reporting and Paragraph 9.22 of the Listing Requirements of Bursa Malaysia Securities Berhad ["Bursa Malaysia"].</t>
    </r>
  </si>
  <si>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negative goodwill was amortised over the weighted average useful lives of the non-monetary assets acquired, except to the extent it related to identified expected future losses as at the date of acquisition. In such cases, it was recognised in profit or loss as those expected losses were incurred. In accordance with the transitional provisions of FRS 3, the negative goodwill as at 1 January 2006 of RM16,851,000 was derecognised with a corresponding increase in retained earnings.</t>
  </si>
  <si>
    <t>The significant accounting policies adopted are consistent with those in the audited financial statements for the financial year ended 31 December 2005, except for the adoption of the following new/revised Financial Reporting Standards ["FRS"] effective for the financial period beginning 1 January 2006:</t>
  </si>
  <si>
    <t xml:space="preserve">Goodwill </t>
  </si>
  <si>
    <t>Reclassification</t>
  </si>
  <si>
    <t>At 31 December 2005/1 January 2006</t>
  </si>
  <si>
    <t>The auditors' report on the financial statements for the financial year ended 31 December 2005 was not qualified.</t>
  </si>
  <si>
    <t>The Group has not adopted the following new/revised FRS that have been issued but are not yet effective:</t>
  </si>
  <si>
    <t>1 October 2006</t>
  </si>
  <si>
    <t>FRS 3 - Business Combinations and FRS 136 - Impairment of Assets</t>
  </si>
  <si>
    <t>The Group has no contingent liabilities or contingent assets since the end of the last financial year.</t>
  </si>
  <si>
    <t>To be announced by Malaysian Accounting Standards Board</t>
  </si>
  <si>
    <t>Effective for financial periods beginning on or after</t>
  </si>
  <si>
    <t>The following comparative amounts have been restated due to the adoption of the FRS 3 (Note 2):</t>
  </si>
  <si>
    <t>The adoption of the new/revised FRS does not have a significant financial impact on the Group. The principal effects of the changes in accounting policies resulting from the adoption of the new/revised FRS are discussed below:</t>
  </si>
  <si>
    <t>The new FRS 3 has resulted in consequential amendments to another accounting standard, FRS 136.</t>
  </si>
  <si>
    <t>There were no unusual items affecting assets, liabilities, equity, net income, or cash flows during the current financial quarter except as disclosed in Note 2.</t>
  </si>
  <si>
    <t>The interim financial report has been prepared under the historical cost convention.</t>
  </si>
  <si>
    <t xml:space="preserve">The interim financial report should be read in conjunction with the audited financial statements for the financial year ended 31 December 2005. These notes attached to the interim financial report provide an explanation of events and transactions that are significant to an understanding of the changes in the financial position and performance of the Group since the financial year ended 31 December 2005.  </t>
  </si>
  <si>
    <t>The Board anticipate that the adoption of these FRS other than FRS 139 in future financial periods will have no material financial impact on the Group. However, at the date of this interim financial report, the possible financial impact that the application of FRS 139 will have on the Group in the period of initial application is not disclosed as the information relevant to assessing such impact cannot be estimated reasonably.</t>
  </si>
  <si>
    <t>Dividends</t>
  </si>
  <si>
    <t>Current Financial Quarter</t>
  </si>
  <si>
    <t>Net Cash Used In Investing Activities</t>
  </si>
  <si>
    <t xml:space="preserve">There were no changes in estimates of amounts reported in the prior financial quarter or prior financial years that have had a material effect in the current financial quarter except as disclosed in Note 2. </t>
  </si>
  <si>
    <t>In respect of the financial year ending 31 December 2006:</t>
  </si>
  <si>
    <t>In respect of the financial year ended 31 December 2005:</t>
  </si>
  <si>
    <t>Net Cash From Operating Activities</t>
  </si>
  <si>
    <t>NET INCREASE IN CASH AND CASH EQUIVALENTS</t>
  </si>
  <si>
    <t>Final dividend of 3.5 sen less income tax of 28% (2.52 sen net) per share, paid on 19 July 2006.</t>
  </si>
  <si>
    <t>AS AT 31 DECEMBER 2006</t>
  </si>
  <si>
    <t>31.12.2006</t>
  </si>
  <si>
    <t>FINANCIAL QUARTER ENDED 31 DECEMBER 2006</t>
  </si>
  <si>
    <t>At 31 December 2006</t>
  </si>
  <si>
    <t>At 31 December 2005</t>
  </si>
  <si>
    <t>The adoption of these new FRS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method over its expected economic useful life or 25 years, whichever is shorter. This change in accounting policy has been accounted for prospectively for business combinations where the agreement date is on or after 1 January 2006. The transitional provisions of FRS 3, however, have required the Group to eliminate at 1 January 2006 the carrying amount of the accumulated amortisation of RM234,000 against the carrying amount of goodwill. The carrying amount of goodwill as at 1 January 2006 of RM2,692,000 ceased to be amortised. This has the effect of reducing the amortisation charges by RM30,000 in the current financial quarter and RM117,000 for the current financial year to date.</t>
  </si>
  <si>
    <t>Based on the above factors and barring any unforeseen circumstances, the Group is cautiously optimistic that its performance in the forthcoming financial year will be satisfactory.</t>
  </si>
  <si>
    <t>The commitments for the purchase of property, plant and equipment approved and contracted for but not provided in the interim financial report as at the end of the current financial quarter amounted to approximately RM103,000.</t>
  </si>
  <si>
    <t>Net profit for the financial year</t>
  </si>
  <si>
    <t>28 February 2007</t>
  </si>
  <si>
    <t xml:space="preserve">Current Financial Year </t>
  </si>
  <si>
    <t>Charge for the current financial period:</t>
  </si>
  <si>
    <t>Malaysian income tax over provided in preceding financial quarters</t>
  </si>
  <si>
    <t>2006</t>
  </si>
  <si>
    <t>2005</t>
  </si>
  <si>
    <t>Net Cash Used In Financing Activities</t>
  </si>
  <si>
    <t>There were no corporate proposals announced but not completed as at 21 February 2007.</t>
  </si>
  <si>
    <t>The Group has no off balance sheet financial instruments as at 21 February 2007.</t>
  </si>
  <si>
    <t>The Group has no material litigations as at 21 February 2007.</t>
  </si>
  <si>
    <t>Current     Financial Year</t>
  </si>
  <si>
    <t>Together with the special interim dividend of 3.5 sen per share comprising 2.0 sen tax exempt and 1.5 sen less income tax at 28% (1.08 sen net) paid on 21 March 2006, the total dividend for the current financial year is 7.5 sen per share (6.0 sen net).</t>
  </si>
  <si>
    <t>The total dividend for the preceding financial year ended 31 December 2005 was 7.0 sen per share (5.60 sen net).</t>
  </si>
  <si>
    <t>The Board has proposed a final dividend for the current financial year ended 31 December 2006 of 4.0 sen per share less income tax at 27% (2.92 sen net) for the approval of the shareholders at the forthcoming Fifth Annual General Meeting of the Company. The entitlement and payment dates of this proposed dividend will be determined at a later date.</t>
  </si>
  <si>
    <t>The Board has declared a special interim dividend for the financial year ending 31 December 2007 of 4.5 sen per share less income tax at 27% (3.29 sen net) to be paid on 2 April 2007 to shareholders appearing in the Register of Members or Record of Depositors as at the close of business on 19 March 2007.</t>
  </si>
  <si>
    <t xml:space="preserve">Share issue expenses under provided in prior year </t>
  </si>
  <si>
    <t xml:space="preserve"> written off and loss not recognised in income </t>
  </si>
  <si>
    <t xml:space="preserve"> statement</t>
  </si>
  <si>
    <t>Under/(over) provision in respect of prior financial years:</t>
  </si>
  <si>
    <t>Deferred taxation - change in tax rate from 28% to 27%</t>
  </si>
  <si>
    <t>CASH AND CASH EQUIVALENTS AT BEGINNING OF FINANCIAL YEAR</t>
  </si>
  <si>
    <t>CASH AND CASH EQUIVALENTS AT END OF FINANCIAL YEAR</t>
  </si>
  <si>
    <t xml:space="preserve">The following amounts for the financial quarter and year ended 31 December 2005 have also been reclassified due to the adoption of FRS 3 (Note 2): </t>
  </si>
  <si>
    <t>Special interim dividend of 3.5 sen, comprising 2.0 sen tax exempt and 1.5 sen less income tax of 28% (1.08 sen net) per share, paid on 21 March 2006.</t>
  </si>
  <si>
    <t>The amount of dividends paid during the current financial year was as follows:</t>
  </si>
  <si>
    <t>The Group recorded revenue and profit before tax ["PBT"] of RM28.2 million and RM3.9 million respectively during the current financial quarter. These represent year-on-year increases of 17.1% and 17.3% respectively.</t>
  </si>
  <si>
    <t>The logs and timber products division registered revenue of RM25.9 million, an increase of 18.6% over that of the preceding year's corresponding financial quarter. A higher proportion of the division's revenue was derived from local sales of logs rather than from the more lucrative downstream timber products exports, during the current financial quarter. This was due to the fact that the current financial quarter is the traditional low season in the Group's export markets and as a consequence, its PBT increased by only 3.2% year-on-year.</t>
  </si>
  <si>
    <t>The timber harvesting and logging contracting division only undertook in-house work during the current financial quarter and as a result, no external revenue was received by this division for the current financial quarter. The PBT achieved by this division for the current financial quarter was marginally higher by 6% than that of the preceding year's corresponding financial quarter.</t>
  </si>
  <si>
    <t>Compared to the preceding year's corresponding financial quarter, the plantation division experienced a 17.8% increase in average crude palm oil ["CPO"] price and a 2.9% increase in fresh fruit bunches ["FFB"] output during the current financial quarter, thereby boosting the division's revenue to RM2.3 million from RM 2.0 million. The favourable prices and output combined with lower operating costs during the current financial quarter resulted in a 73.4% increase in the division's PBT year-on-year.</t>
  </si>
  <si>
    <t>Both of the other divisions showed improvement in its revenue and PBT for the current financial year when compared to those of the preceding financial year. The timber harvesting and logging contracting division's external revenue increased from RM5.2 million in the preceding financial year to RM7.9 million in the current financial year. Although its gross billings (external as well in-house) for the current financial year were more or less the same as that of the preceding financial year, the PBT improved by 68.7% year-on-year due to better cost management.</t>
  </si>
  <si>
    <r>
      <t>The Group's FFB output for the current financial year decreased marginally by 0.2% from that of the preceding financial year. The plantation division however, managed to achieve an increase of 5.3% in its average FFB selling</t>
    </r>
    <r>
      <rPr>
        <strike/>
        <sz val="13"/>
        <rFont val="Times New Roman"/>
        <family val="1"/>
      </rPr>
      <t xml:space="preserve"> </t>
    </r>
    <r>
      <rPr>
        <sz val="13"/>
        <rFont val="Times New Roman"/>
        <family val="1"/>
      </rPr>
      <t>price and this contributed to a year-on-year increase of 5.1% and 8.7% in its revenue and PBT respectively.</t>
    </r>
  </si>
  <si>
    <t>In line with the seasonal trend of traditional low season for downstream timber products during the fourth financial quarter of each financial year in the Group's export markets, the revenue of the logs and timber products division for the current financial quarter declined by RM9.7 million to RM25.9 million on a quarter-on-quarter basis. The higher proportion of local sales which yielded lower profit margin impacted the division's PBT further and consequently, its PBT for the current financial quarter declined to RM2.4 million from the PBT of RM7.6 million achieved in the preceding financial quarter.</t>
  </si>
  <si>
    <t>As stated in Note 16, the timber harvesting and logging contracting division only did in-house work during the current financial quarter and its PBT was RM478,000. The division did not carry out any contracts in the preceding financial quarter and it incurred a loss of RM287,000.</t>
  </si>
  <si>
    <t>Compared to the preceding financial quarter, FFB output of the Group declined by 20.4% to 7,088 metric tonnes in the current financial quarter. At the same time, the average CPO price increased by 14.2% on a quarter-on-quarter basis. The higher price was not enough to offset the decline in output and consequently, the division's revenue declined by RM297,000 to RM 2.3 million. In spite of this decline in revenue, the PBT for the current financial quarter increased marginally by 8.6% to RM1.2 million due to lower operating costs.</t>
  </si>
  <si>
    <t xml:space="preserve">The Group envisaged that its capacity utilisation and sales of the high margin laminated products will continue to increase in the coming financial year. These continuing improvements coupled with the availability of lower cost in-house logs from the forest concession of the Group currently worked on will enable the Group to derive higher profit margins from the its timber downstream products. The Group will also continue to draw on the certifications that it have obtained from the various timber certification bodies to expand its markets and products. As for the price outlook for timber products, the Group expects current prices to remain buoyant in the near term in view of firm demand and supply shortages. At the same time, the Group is aware that the anticipated strengthening of the Ringgit Malaysia against the United States Dollar will have an adverse effect on its export sales proceeds. The Group is hopeful that this effect can be mitigated by the earlier mentioned positive factors. </t>
  </si>
  <si>
    <t>The harvesting work on the forest concession of the Group currently worked on is expected to continue until the first financial quarter of the coming financial year. In view of the current high log prices, the Group is planning to open up another block of its own forest concessions for harvesting in the next few months.</t>
  </si>
  <si>
    <t>The current CPO price of above RM1,900 per metric tonne is more than 25% higher than the average CPO price recorded in 2006. If this price can be sustained, it will no doubt auger well for the plantation division in the coming financial year.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</si>
</sst>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409]dddd\,\ mmmm\ dd\,\ yyyy"/>
  </numFmts>
  <fonts count="18">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b/>
      <i/>
      <sz val="13"/>
      <name val="Times New Roman"/>
      <family val="1"/>
    </font>
    <font>
      <vertAlign val="subscript"/>
      <sz val="13"/>
      <name val="Times New Roman"/>
      <family val="1"/>
    </font>
    <font>
      <sz val="3"/>
      <name val="Times New Roman"/>
      <family val="1"/>
    </font>
    <font>
      <u val="single"/>
      <sz val="10"/>
      <color indexed="12"/>
      <name val="Arial"/>
      <family val="0"/>
    </font>
    <font>
      <u val="single"/>
      <sz val="10"/>
      <color indexed="36"/>
      <name val="Arial"/>
      <family val="0"/>
    </font>
    <font>
      <sz val="13"/>
      <color indexed="48"/>
      <name val="Times New Roman"/>
      <family val="1"/>
    </font>
    <font>
      <sz val="10"/>
      <color indexed="48"/>
      <name val="Arial"/>
      <family val="0"/>
    </font>
    <font>
      <sz val="10.5"/>
      <color indexed="8"/>
      <name val="Times New Roman"/>
      <family val="1"/>
    </font>
    <font>
      <sz val="13"/>
      <name val="Arial"/>
      <family val="0"/>
    </font>
    <font>
      <strike/>
      <sz val="13"/>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41" fontId="2" fillId="0" borderId="0" xfId="17" applyNumberFormat="1" applyFont="1" applyFill="1" applyAlignment="1">
      <alignment/>
    </xf>
    <xf numFmtId="0" fontId="2" fillId="0" borderId="0" xfId="0" applyFont="1" applyFill="1" applyAlignment="1">
      <alignment wrapText="1"/>
    </xf>
    <xf numFmtId="0" fontId="0" fillId="0" borderId="0" xfId="0" applyFont="1" applyAlignment="1">
      <alignment/>
    </xf>
    <xf numFmtId="41" fontId="2" fillId="0" borderId="0" xfId="17" applyNumberFormat="1" applyFont="1" applyFill="1" applyBorder="1" applyAlignment="1">
      <alignment/>
    </xf>
    <xf numFmtId="165" fontId="1" fillId="0" borderId="0" xfId="15" applyNumberFormat="1" applyFont="1" applyAlignment="1">
      <alignment horizontal="center"/>
    </xf>
    <xf numFmtId="0" fontId="1" fillId="0" borderId="0" xfId="0" applyFont="1" applyAlignment="1">
      <alignment/>
    </xf>
    <xf numFmtId="0" fontId="1" fillId="0" borderId="0" xfId="0" applyFont="1" applyFill="1" applyAlignment="1">
      <alignment horizontal="center"/>
    </xf>
    <xf numFmtId="165" fontId="1" fillId="0" borderId="0" xfId="15" applyNumberFormat="1" applyFont="1" applyFill="1" applyAlignment="1">
      <alignment horizontal="center"/>
    </xf>
    <xf numFmtId="0" fontId="2" fillId="0" borderId="0" xfId="0" applyFont="1" applyFill="1" applyAlignment="1">
      <alignment horizontal="center"/>
    </xf>
    <xf numFmtId="165" fontId="2" fillId="0" borderId="0" xfId="15" applyNumberFormat="1" applyFont="1" applyFill="1" applyAlignment="1">
      <alignment horizontal="center"/>
    </xf>
    <xf numFmtId="165" fontId="2" fillId="0" borderId="0" xfId="15" applyNumberFormat="1" applyFont="1" applyAlignment="1">
      <alignment horizontal="center"/>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2" fillId="0" borderId="0" xfId="17" applyNumberFormat="1" applyFont="1" applyFill="1" applyAlignment="1">
      <alignment/>
    </xf>
    <xf numFmtId="41" fontId="2" fillId="0" borderId="1" xfId="17" applyNumberFormat="1" applyFont="1" applyFill="1" applyBorder="1" applyAlignment="1">
      <alignment horizontal="right"/>
    </xf>
    <xf numFmtId="41" fontId="3" fillId="0" borderId="0" xfId="17" applyNumberFormat="1" applyFont="1" applyFill="1" applyAlignment="1">
      <alignment/>
    </xf>
    <xf numFmtId="41" fontId="2" fillId="0" borderId="2" xfId="17" applyNumberFormat="1" applyFont="1" applyFill="1" applyBorder="1" applyAlignment="1">
      <alignment horizontal="right"/>
    </xf>
    <xf numFmtId="41" fontId="1" fillId="0" borderId="0" xfId="17" applyNumberFormat="1" applyFont="1" applyFill="1" applyAlignment="1">
      <alignment/>
    </xf>
    <xf numFmtId="41" fontId="2" fillId="0" borderId="3" xfId="17" applyNumberFormat="1" applyFont="1" applyFill="1" applyBorder="1" applyAlignment="1">
      <alignment horizontal="right"/>
    </xf>
    <xf numFmtId="41" fontId="2" fillId="0" borderId="0" xfId="17" applyNumberFormat="1" applyFont="1" applyFill="1" applyAlignment="1">
      <alignment horizontal="right"/>
    </xf>
    <xf numFmtId="41" fontId="2" fillId="0" borderId="0" xfId="17" applyNumberFormat="1" applyFont="1" applyFill="1" applyBorder="1" applyAlignment="1">
      <alignment horizontal="right"/>
    </xf>
    <xf numFmtId="41" fontId="2" fillId="0" borderId="4" xfId="17" applyNumberFormat="1" applyFont="1" applyFill="1" applyBorder="1" applyAlignment="1">
      <alignment horizontal="right"/>
    </xf>
    <xf numFmtId="41" fontId="2" fillId="0" borderId="5" xfId="17" applyNumberFormat="1" applyFont="1" applyFill="1" applyBorder="1" applyAlignment="1">
      <alignment horizontal="right"/>
    </xf>
    <xf numFmtId="41" fontId="2" fillId="0" borderId="6" xfId="17" applyNumberFormat="1" applyFont="1" applyFill="1" applyBorder="1" applyAlignment="1">
      <alignment horizontal="right"/>
    </xf>
    <xf numFmtId="43" fontId="2" fillId="0" borderId="7" xfId="17" applyNumberFormat="1" applyFont="1" applyFill="1" applyBorder="1" applyAlignment="1">
      <alignment horizontal="right"/>
    </xf>
    <xf numFmtId="41" fontId="1" fillId="0" borderId="0" xfId="0" applyNumberFormat="1" applyFont="1" applyFill="1" applyBorder="1" applyAlignment="1">
      <alignmen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0" fontId="2" fillId="0" borderId="0" xfId="0" applyNumberFormat="1" applyFont="1" applyFill="1" applyAlignment="1">
      <alignment horizontal="center"/>
    </xf>
    <xf numFmtId="41" fontId="2" fillId="0" borderId="0" xfId="0" applyNumberFormat="1" applyFont="1" applyFill="1" applyAlignment="1">
      <alignment horizontal="centerContinuous"/>
    </xf>
    <xf numFmtId="0" fontId="0" fillId="0" borderId="0" xfId="0" applyFill="1" applyAlignment="1">
      <alignment/>
    </xf>
    <xf numFmtId="41" fontId="2" fillId="0" borderId="8" xfId="0" applyNumberFormat="1" applyFont="1" applyFill="1" applyBorder="1" applyAlignment="1">
      <alignment/>
    </xf>
    <xf numFmtId="41" fontId="2" fillId="0" borderId="0" xfId="0" applyNumberFormat="1" applyFont="1" applyFill="1" applyBorder="1" applyAlignment="1">
      <alignment/>
    </xf>
    <xf numFmtId="41" fontId="2" fillId="0" borderId="6" xfId="0" applyNumberFormat="1" applyFont="1" applyFill="1" applyBorder="1" applyAlignment="1">
      <alignment/>
    </xf>
    <xf numFmtId="43" fontId="2" fillId="0" borderId="0" xfId="0" applyNumberFormat="1" applyFont="1" applyFill="1" applyBorder="1" applyAlignment="1">
      <alignment/>
    </xf>
    <xf numFmtId="41" fontId="2" fillId="0" borderId="7" xfId="0" applyNumberFormat="1" applyFont="1" applyFill="1" applyBorder="1" applyAlignment="1">
      <alignment/>
    </xf>
    <xf numFmtId="41" fontId="3" fillId="0" borderId="0" xfId="0" applyNumberFormat="1" applyFont="1" applyFill="1" applyBorder="1" applyAlignment="1">
      <alignment/>
    </xf>
    <xf numFmtId="0" fontId="5" fillId="0" borderId="0" xfId="0" applyFont="1" applyAlignment="1">
      <alignment vertical="center" wrapText="1"/>
    </xf>
    <xf numFmtId="0" fontId="2" fillId="0" borderId="0" xfId="15" applyNumberFormat="1" applyFont="1" applyFill="1" applyAlignment="1">
      <alignment horizontal="center"/>
    </xf>
    <xf numFmtId="166" fontId="2" fillId="0" borderId="0" xfId="15" applyNumberFormat="1" applyFont="1" applyFill="1" applyAlignment="1">
      <alignment/>
    </xf>
    <xf numFmtId="41" fontId="2" fillId="0" borderId="0" xfId="15" applyNumberFormat="1" applyFont="1" applyFill="1" applyAlignment="1">
      <alignment horizontal="right"/>
    </xf>
    <xf numFmtId="166" fontId="2" fillId="0" borderId="0" xfId="15" applyNumberFormat="1" applyFont="1" applyFill="1" applyBorder="1" applyAlignment="1">
      <alignment/>
    </xf>
    <xf numFmtId="41" fontId="2" fillId="0" borderId="6" xfId="15" applyNumberFormat="1" applyFont="1" applyFill="1" applyBorder="1" applyAlignment="1">
      <alignment horizontal="right"/>
    </xf>
    <xf numFmtId="166" fontId="2" fillId="0" borderId="6" xfId="15" applyNumberFormat="1" applyFont="1" applyFill="1" applyBorder="1" applyAlignment="1">
      <alignment/>
    </xf>
    <xf numFmtId="166" fontId="2" fillId="0" borderId="0" xfId="15" applyNumberFormat="1" applyFont="1" applyFill="1" applyAlignment="1">
      <alignment/>
    </xf>
    <xf numFmtId="166" fontId="2" fillId="0" borderId="0" xfId="15" applyNumberFormat="1" applyFont="1" applyFill="1" applyAlignment="1">
      <alignment horizontal="left"/>
    </xf>
    <xf numFmtId="41" fontId="2" fillId="0" borderId="0" xfId="15"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166" fontId="2" fillId="0" borderId="0" xfId="0" applyNumberFormat="1" applyFont="1" applyFill="1" applyBorder="1" applyAlignment="1">
      <alignment/>
    </xf>
    <xf numFmtId="15" fontId="1" fillId="0" borderId="0" xfId="0" applyNumberFormat="1" applyFont="1" applyFill="1" applyAlignment="1" quotePrefix="1">
      <alignment horizontal="lef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Alignment="1" quotePrefix="1">
      <alignment horizontal="left"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1" fillId="0" borderId="0" xfId="0" applyFont="1" applyFill="1" applyBorder="1" applyAlignment="1">
      <alignment horizontal="right"/>
    </xf>
    <xf numFmtId="41" fontId="2" fillId="0" borderId="0" xfId="15" applyNumberFormat="1" applyFont="1" applyFill="1" applyBorder="1" applyAlignment="1">
      <alignment/>
    </xf>
    <xf numFmtId="0" fontId="8" fillId="0" borderId="0" xfId="0" applyFont="1" applyFill="1" applyAlignment="1" quotePrefix="1">
      <alignment/>
    </xf>
    <xf numFmtId="0" fontId="4" fillId="0" borderId="0" xfId="0" applyFont="1" applyFill="1" applyAlignment="1">
      <alignment/>
    </xf>
    <xf numFmtId="0" fontId="2" fillId="0" borderId="0" xfId="0" applyFont="1" applyFill="1" applyAlignment="1">
      <alignment vertical="top" wrapText="1"/>
    </xf>
    <xf numFmtId="49" fontId="2" fillId="0" borderId="0" xfId="0" applyNumberFormat="1" applyFont="1" applyFill="1" applyAlignment="1">
      <alignment wrapText="1"/>
    </xf>
    <xf numFmtId="41" fontId="2" fillId="0" borderId="0" xfId="17" applyNumberFormat="1" applyFont="1" applyFill="1" applyAlignment="1">
      <alignment horizontal="center"/>
    </xf>
    <xf numFmtId="166" fontId="1" fillId="0" borderId="0" xfId="15" applyNumberFormat="1" applyFont="1" applyFill="1" applyAlignment="1">
      <alignment/>
    </xf>
    <xf numFmtId="41" fontId="2" fillId="0" borderId="8" xfId="15" applyNumberFormat="1" applyFont="1" applyFill="1" applyBorder="1" applyAlignment="1">
      <alignment/>
    </xf>
    <xf numFmtId="41" fontId="2" fillId="0" borderId="6" xfId="15" applyNumberFormat="1" applyFont="1" applyFill="1" applyBorder="1" applyAlignment="1">
      <alignment/>
    </xf>
    <xf numFmtId="166" fontId="2" fillId="0" borderId="0" xfId="15" applyNumberFormat="1" applyFont="1" applyFill="1" applyAlignment="1">
      <alignment horizontal="center"/>
    </xf>
    <xf numFmtId="37" fontId="2" fillId="0" borderId="0" xfId="0" applyNumberFormat="1" applyFont="1" applyFill="1" applyAlignment="1">
      <alignment/>
    </xf>
    <xf numFmtId="37" fontId="2" fillId="0" borderId="8" xfId="0" applyNumberFormat="1" applyFont="1" applyFill="1" applyBorder="1" applyAlignment="1">
      <alignment/>
    </xf>
    <xf numFmtId="37" fontId="2" fillId="0" borderId="0" xfId="0" applyNumberFormat="1" applyFont="1" applyFill="1" applyBorder="1" applyAlignment="1">
      <alignment/>
    </xf>
    <xf numFmtId="37" fontId="2" fillId="0" borderId="6" xfId="0" applyNumberFormat="1" applyFont="1" applyFill="1" applyBorder="1" applyAlignment="1">
      <alignment/>
    </xf>
    <xf numFmtId="0" fontId="10" fillId="0" borderId="0" xfId="0" applyFont="1" applyFill="1" applyAlignment="1">
      <alignment horizontal="left"/>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15" applyNumberFormat="1" applyFont="1" applyFill="1" applyAlignment="1">
      <alignment/>
    </xf>
    <xf numFmtId="0" fontId="1" fillId="0" borderId="0" xfId="15" applyNumberFormat="1" applyFont="1" applyFill="1" applyAlignment="1">
      <alignment horizontal="center"/>
    </xf>
    <xf numFmtId="0" fontId="2" fillId="0" borderId="0" xfId="15" applyNumberFormat="1" applyFont="1" applyFill="1" applyAlignment="1">
      <alignment wrapText="1"/>
    </xf>
    <xf numFmtId="166" fontId="1" fillId="0" borderId="0" xfId="15" applyNumberFormat="1" applyFont="1" applyFill="1" applyAlignment="1" quotePrefix="1">
      <alignment/>
    </xf>
    <xf numFmtId="41" fontId="0" fillId="0" borderId="0" xfId="0" applyNumberFormat="1" applyFont="1" applyFill="1" applyAlignment="1">
      <alignment/>
    </xf>
    <xf numFmtId="0" fontId="0" fillId="0" borderId="0" xfId="0" applyFont="1" applyFill="1" applyAlignment="1">
      <alignment horizontal="center"/>
    </xf>
    <xf numFmtId="41" fontId="0" fillId="0" borderId="0" xfId="0" applyNumberFormat="1" applyFont="1" applyFill="1" applyAlignment="1">
      <alignment/>
    </xf>
    <xf numFmtId="166" fontId="2" fillId="0" borderId="0" xfId="0" applyNumberFormat="1" applyFont="1" applyFill="1" applyAlignment="1">
      <alignment/>
    </xf>
    <xf numFmtId="43" fontId="6" fillId="0" borderId="0" xfId="15" applyFont="1" applyFill="1" applyAlignment="1">
      <alignment horizontal="center"/>
    </xf>
    <xf numFmtId="43" fontId="2" fillId="0" borderId="0" xfId="15" applyFont="1" applyFill="1" applyAlignment="1">
      <alignment/>
    </xf>
    <xf numFmtId="43" fontId="0" fillId="0" borderId="0" xfId="15" applyFont="1" applyFill="1" applyAlignment="1">
      <alignment/>
    </xf>
    <xf numFmtId="43" fontId="2" fillId="0" borderId="0" xfId="15" applyFont="1" applyFill="1" applyAlignment="1">
      <alignment horizontal="left" wrapText="1"/>
    </xf>
    <xf numFmtId="0" fontId="10" fillId="0" borderId="0" xfId="0" applyFont="1" applyFill="1" applyAlignment="1">
      <alignment vertical="top" wrapText="1"/>
    </xf>
    <xf numFmtId="0" fontId="0" fillId="0" borderId="0" xfId="0" applyFont="1" applyFill="1" applyAlignment="1">
      <alignment/>
    </xf>
    <xf numFmtId="41" fontId="2" fillId="0" borderId="0" xfId="15" applyNumberFormat="1" applyFont="1" applyBorder="1" applyAlignment="1">
      <alignment/>
    </xf>
    <xf numFmtId="41" fontId="2" fillId="0" borderId="0" xfId="15" applyNumberFormat="1" applyFont="1" applyAlignment="1">
      <alignment/>
    </xf>
    <xf numFmtId="41" fontId="2" fillId="0" borderId="9" xfId="15" applyNumberFormat="1" applyFont="1" applyFill="1" applyBorder="1" applyAlignment="1">
      <alignment horizontal="right"/>
    </xf>
    <xf numFmtId="0" fontId="7" fillId="0" borderId="0" xfId="0" applyFont="1" applyFill="1" applyAlignment="1">
      <alignment horizontal="left"/>
    </xf>
    <xf numFmtId="0" fontId="15" fillId="0" borderId="0" xfId="0" applyFont="1" applyAlignment="1">
      <alignment/>
    </xf>
    <xf numFmtId="0" fontId="3" fillId="0" borderId="0" xfId="0" applyFont="1" applyAlignment="1">
      <alignment/>
    </xf>
    <xf numFmtId="0" fontId="16" fillId="0" borderId="0" xfId="0" applyFont="1" applyFill="1" applyAlignment="1">
      <alignment/>
    </xf>
    <xf numFmtId="0" fontId="1" fillId="0" borderId="0" xfId="0" applyFont="1" applyFill="1" applyBorder="1" applyAlignment="1">
      <alignment horizontal="center"/>
    </xf>
    <xf numFmtId="166" fontId="13" fillId="0" borderId="0" xfId="15" applyNumberFormat="1" applyFont="1" applyFill="1" applyBorder="1" applyAlignment="1">
      <alignment/>
    </xf>
    <xf numFmtId="166" fontId="13" fillId="0" borderId="0" xfId="0" applyNumberFormat="1" applyFont="1" applyFill="1" applyBorder="1" applyAlignment="1">
      <alignment/>
    </xf>
    <xf numFmtId="0" fontId="13" fillId="0" borderId="0" xfId="0" applyFont="1" applyFill="1" applyAlignment="1">
      <alignment horizontal="center"/>
    </xf>
    <xf numFmtId="166" fontId="2" fillId="0" borderId="0" xfId="15" applyNumberFormat="1" applyFont="1" applyFill="1" applyAlignment="1">
      <alignment horizontal="left" indent="1"/>
    </xf>
    <xf numFmtId="0" fontId="13" fillId="0" borderId="0" xfId="0" applyFont="1" applyFill="1" applyAlignment="1">
      <alignment horizontal="left" wrapText="1"/>
    </xf>
    <xf numFmtId="0" fontId="14" fillId="0" borderId="0" xfId="0" applyFont="1" applyFill="1" applyAlignment="1">
      <alignment/>
    </xf>
    <xf numFmtId="0" fontId="0" fillId="0" borderId="0" xfId="0" applyFont="1" applyFill="1" applyAlignment="1">
      <alignment horizontal="left" indent="1"/>
    </xf>
    <xf numFmtId="166" fontId="2" fillId="0" borderId="0" xfId="15" applyNumberFormat="1" applyFont="1" applyFill="1" applyAlignment="1" quotePrefix="1">
      <alignment horizontal="left" indent="1"/>
    </xf>
    <xf numFmtId="166" fontId="1" fillId="0" borderId="0" xfId="15" applyNumberFormat="1" applyFont="1" applyFill="1" applyAlignment="1">
      <alignment horizontal="left" indent="1"/>
    </xf>
    <xf numFmtId="0" fontId="1" fillId="0" borderId="0" xfId="0" applyFont="1" applyFill="1" applyBorder="1" applyAlignment="1">
      <alignment horizontal="center" vertical="center" wrapText="1"/>
    </xf>
    <xf numFmtId="0" fontId="2" fillId="0" borderId="0" xfId="0" applyFont="1" applyFill="1" applyAlignment="1">
      <alignment horizontal="justify"/>
    </xf>
    <xf numFmtId="0" fontId="8" fillId="0" borderId="0" xfId="0" applyFont="1" applyFill="1" applyAlignment="1">
      <alignment horizontal="left"/>
    </xf>
    <xf numFmtId="0" fontId="1" fillId="0" borderId="0" xfId="0" applyFont="1" applyFill="1" applyAlignment="1">
      <alignment wrapText="1"/>
    </xf>
    <xf numFmtId="41" fontId="2" fillId="0" borderId="0" xfId="0" applyNumberFormat="1" applyFont="1" applyFill="1" applyAlignment="1">
      <alignment wrapText="1"/>
    </xf>
    <xf numFmtId="41" fontId="2" fillId="0" borderId="7" xfId="0" applyNumberFormat="1" applyFont="1" applyFill="1" applyBorder="1" applyAlignment="1">
      <alignment wrapText="1"/>
    </xf>
    <xf numFmtId="41" fontId="2" fillId="0" borderId="0" xfId="0" applyNumberFormat="1" applyFont="1" applyFill="1" applyBorder="1" applyAlignment="1">
      <alignment wrapText="1"/>
    </xf>
    <xf numFmtId="41" fontId="2" fillId="0" borderId="0" xfId="0" applyNumberFormat="1" applyFont="1" applyFill="1" applyAlignment="1">
      <alignment horizontal="left"/>
    </xf>
    <xf numFmtId="0" fontId="1" fillId="0" borderId="0" xfId="0" applyFont="1" applyFill="1" applyAlignment="1" quotePrefix="1">
      <alignment horizontal="left"/>
    </xf>
    <xf numFmtId="0" fontId="0" fillId="0"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Fill="1" applyAlignment="1">
      <alignment/>
    </xf>
    <xf numFmtId="41" fontId="2" fillId="0" borderId="0" xfId="0" applyNumberFormat="1" applyFont="1" applyFill="1" applyAlignment="1">
      <alignment horizontal="left" vertical="top"/>
    </xf>
    <xf numFmtId="0" fontId="0" fillId="0" borderId="0" xfId="0" applyFill="1" applyAlignment="1">
      <alignment horizontal="left" wrapText="1"/>
    </xf>
    <xf numFmtId="0" fontId="2" fillId="0" borderId="0" xfId="0" applyFont="1" applyFill="1" applyAlignment="1">
      <alignment horizontal="left" vertical="top" wrapText="1"/>
    </xf>
    <xf numFmtId="43" fontId="2" fillId="0" borderId="7" xfId="15" applyNumberFormat="1" applyFont="1" applyFill="1" applyBorder="1" applyAlignment="1">
      <alignment/>
    </xf>
    <xf numFmtId="15" fontId="2" fillId="0" borderId="0" xfId="0" applyNumberFormat="1" applyFont="1" applyFill="1" applyAlignment="1">
      <alignment/>
    </xf>
    <xf numFmtId="0" fontId="0" fillId="0" borderId="0" xfId="0" applyFont="1" applyFill="1" applyAlignment="1">
      <alignment horizontal="center"/>
    </xf>
    <xf numFmtId="41" fontId="2" fillId="0" borderId="0" xfId="15" applyNumberFormat="1" applyFont="1" applyFill="1" applyBorder="1" applyAlignment="1">
      <alignment horizontal="right"/>
    </xf>
    <xf numFmtId="166" fontId="2" fillId="0" borderId="8" xfId="15" applyNumberFormat="1" applyFont="1" applyFill="1" applyBorder="1" applyAlignment="1">
      <alignment/>
    </xf>
    <xf numFmtId="166" fontId="2" fillId="0" borderId="6" xfId="0" applyNumberFormat="1" applyFont="1" applyFill="1" applyBorder="1" applyAlignment="1">
      <alignment/>
    </xf>
    <xf numFmtId="166" fontId="2" fillId="0" borderId="8" xfId="0" applyNumberFormat="1" applyFont="1" applyFill="1" applyBorder="1" applyAlignment="1">
      <alignment/>
    </xf>
    <xf numFmtId="166" fontId="1" fillId="0" borderId="0" xfId="0" applyNumberFormat="1" applyFont="1" applyFill="1" applyBorder="1" applyAlignment="1">
      <alignment horizontal="center"/>
    </xf>
    <xf numFmtId="166" fontId="1" fillId="0" borderId="0" xfId="15" applyNumberFormat="1" applyFont="1" applyFill="1" applyBorder="1" applyAlignment="1">
      <alignment/>
    </xf>
    <xf numFmtId="166" fontId="1" fillId="0" borderId="0" xfId="15" applyNumberFormat="1" applyFont="1" applyFill="1" applyBorder="1" applyAlignment="1">
      <alignment horizontal="center"/>
    </xf>
    <xf numFmtId="166" fontId="2" fillId="0" borderId="0" xfId="15"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8" xfId="0" applyNumberFormat="1" applyFont="1" applyFill="1" applyBorder="1" applyAlignment="1">
      <alignment horizontal="center"/>
    </xf>
    <xf numFmtId="41" fontId="2" fillId="0" borderId="8" xfId="15" applyNumberFormat="1" applyFont="1" applyFill="1" applyBorder="1" applyAlignment="1">
      <alignment horizontal="right"/>
    </xf>
    <xf numFmtId="41" fontId="0" fillId="0" borderId="0" xfId="0" applyNumberFormat="1" applyFont="1" applyAlignment="1">
      <alignment/>
    </xf>
    <xf numFmtId="166" fontId="2" fillId="0" borderId="0" xfId="15" applyNumberFormat="1" applyFont="1" applyFill="1" applyBorder="1" applyAlignment="1">
      <alignment horizontal="center"/>
    </xf>
    <xf numFmtId="166" fontId="2" fillId="0" borderId="8" xfId="15" applyNumberFormat="1" applyFont="1" applyFill="1" applyBorder="1" applyAlignment="1">
      <alignment horizontal="center"/>
    </xf>
    <xf numFmtId="49" fontId="2" fillId="0" borderId="0" xfId="0" applyNumberFormat="1" applyFont="1" applyFill="1" applyAlignment="1">
      <alignment/>
    </xf>
    <xf numFmtId="0" fontId="2" fillId="0" borderId="0" xfId="0" applyNumberFormat="1" applyFont="1" applyFill="1" applyAlignment="1">
      <alignment wrapText="1"/>
    </xf>
    <xf numFmtId="0" fontId="7" fillId="0" borderId="0" xfId="0" applyFont="1" applyFill="1" applyBorder="1" applyAlignment="1">
      <alignment horizontal="left"/>
    </xf>
    <xf numFmtId="0" fontId="2" fillId="0" borderId="0" xfId="0" applyNumberFormat="1" applyFont="1" applyFill="1" applyAlignment="1">
      <alignment horizontal="left" wrapText="1"/>
    </xf>
    <xf numFmtId="0" fontId="2" fillId="0" borderId="0" xfId="0" applyFont="1" applyFill="1" applyAlignment="1">
      <alignment horizontal="center" wrapText="1"/>
    </xf>
    <xf numFmtId="43" fontId="4" fillId="0" borderId="0" xfId="15" applyFont="1" applyFill="1" applyAlignment="1">
      <alignment horizontal="center" wrapText="1"/>
    </xf>
    <xf numFmtId="43" fontId="0" fillId="0" borderId="0" xfId="15" applyFont="1" applyFill="1" applyAlignment="1">
      <alignment horizontal="center" wrapText="1"/>
    </xf>
    <xf numFmtId="0" fontId="1" fillId="0" borderId="0" xfId="0" applyFont="1" applyFill="1" applyAlignment="1">
      <alignment horizontal="center" wrapText="1"/>
    </xf>
    <xf numFmtId="166" fontId="2" fillId="0" borderId="0" xfId="15" applyNumberFormat="1" applyFont="1" applyFill="1" applyAlignment="1">
      <alignment horizontal="left" indent="1"/>
    </xf>
    <xf numFmtId="0" fontId="2" fillId="0" borderId="0" xfId="0" applyFont="1" applyFill="1" applyAlignment="1">
      <alignment horizontal="left"/>
    </xf>
    <xf numFmtId="0" fontId="2" fillId="0" borderId="0" xfId="0" applyFont="1" applyFill="1" applyAlignment="1">
      <alignment horizontal="justify"/>
    </xf>
    <xf numFmtId="0" fontId="0" fillId="0" borderId="0" xfId="0" applyFont="1" applyFill="1" applyAlignment="1">
      <alignment/>
    </xf>
    <xf numFmtId="0" fontId="2" fillId="0" borderId="8" xfId="0" applyFont="1" applyFill="1" applyBorder="1" applyAlignment="1">
      <alignment horizontal="center" vertical="center" wrapText="1"/>
    </xf>
    <xf numFmtId="0" fontId="0" fillId="0" borderId="0" xfId="0" applyFont="1" applyFill="1" applyAlignment="1">
      <alignment horizontal="left" vertical="top" wrapText="1"/>
    </xf>
    <xf numFmtId="0" fontId="1" fillId="0" borderId="0" xfId="0" applyFont="1" applyAlignment="1">
      <alignment horizontal="center"/>
    </xf>
    <xf numFmtId="41" fontId="4" fillId="0" borderId="0" xfId="17" applyNumberFormat="1" applyFont="1" applyFill="1" applyAlignment="1">
      <alignment horizontal="center" wrapText="1"/>
    </xf>
    <xf numFmtId="0" fontId="5"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1" fontId="4"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0" fontId="0" fillId="0" borderId="0" xfId="0" applyFont="1" applyFill="1" applyAlignment="1">
      <alignment horizontal="center" wrapText="1"/>
    </xf>
    <xf numFmtId="0" fontId="1" fillId="0" borderId="0" xfId="0" applyFont="1" applyFill="1" applyAlignment="1">
      <alignment horizontal="center"/>
    </xf>
    <xf numFmtId="0" fontId="1" fillId="0" borderId="0" xfId="15" applyNumberFormat="1" applyFont="1" applyFill="1" applyAlignment="1">
      <alignment horizontal="center" wrapText="1"/>
    </xf>
    <xf numFmtId="0" fontId="1" fillId="0" borderId="0" xfId="15" applyNumberFormat="1" applyFont="1" applyFill="1" applyAlignment="1">
      <alignment horizontal="center"/>
    </xf>
    <xf numFmtId="0" fontId="2" fillId="0" borderId="0" xfId="0" applyFont="1" applyFill="1" applyAlignment="1">
      <alignment horizontal="center"/>
    </xf>
    <xf numFmtId="0" fontId="0" fillId="0" borderId="8" xfId="0" applyFill="1" applyBorder="1" applyAlignment="1">
      <alignment wrapText="1"/>
    </xf>
    <xf numFmtId="49" fontId="2" fillId="0" borderId="0" xfId="0" applyNumberFormat="1" applyFont="1" applyFill="1" applyAlignment="1">
      <alignment horizontal="center" wrapText="1"/>
    </xf>
    <xf numFmtId="0" fontId="0" fillId="0" borderId="0" xfId="0" applyFill="1" applyAlignment="1">
      <alignment wrapText="1"/>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0" xfId="0" applyFont="1" applyFill="1" applyAlignment="1" applyProtection="1">
      <alignment horizontal="left" vertical="top" wrapText="1"/>
      <protection/>
    </xf>
    <xf numFmtId="0" fontId="0" fillId="0" borderId="0" xfId="0" applyFont="1" applyFill="1" applyAlignment="1">
      <alignment horizontal="left" vertical="top" wrapText="1"/>
    </xf>
    <xf numFmtId="0" fontId="1" fillId="0" borderId="0" xfId="0" applyFont="1" applyFill="1" applyBorder="1" applyAlignment="1">
      <alignment horizontal="center"/>
    </xf>
    <xf numFmtId="0" fontId="0" fillId="0" borderId="0" xfId="0" applyFill="1" applyAlignment="1">
      <alignment horizontal="left" vertical="top" wrapText="1"/>
    </xf>
    <xf numFmtId="0" fontId="1" fillId="0" borderId="0" xfId="0" applyFont="1" applyFill="1" applyBorder="1" applyAlignment="1">
      <alignment horizontal="center" wrapText="1"/>
    </xf>
    <xf numFmtId="0" fontId="0" fillId="0" borderId="0" xfId="0"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horizontal="center" vertical="top" wrapText="1"/>
    </xf>
    <xf numFmtId="0" fontId="2" fillId="0" borderId="0" xfId="0" applyFont="1" applyFill="1" applyAlignment="1" applyProtection="1">
      <alignment horizontal="left" vertical="top" wrapText="1"/>
      <protection locked="0"/>
    </xf>
    <xf numFmtId="166" fontId="2" fillId="0" borderId="7" xfId="0" applyNumberFormat="1" applyFont="1" applyFill="1" applyBorder="1" applyAlignment="1">
      <alignment horizontal="center"/>
    </xf>
    <xf numFmtId="0" fontId="2" fillId="0" borderId="0" xfId="0" applyFont="1" applyFill="1" applyAlignment="1" quotePrefix="1">
      <alignment horizontal="left" vertical="top" wrapText="1"/>
    </xf>
    <xf numFmtId="0" fontId="0" fillId="0" borderId="0" xfId="0" applyFill="1" applyAlignment="1">
      <alignment horizontal="center" vertical="top" wrapText="1"/>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9</xdr:row>
      <xdr:rowOff>133350</xdr:rowOff>
    </xdr:from>
    <xdr:to>
      <xdr:col>7</xdr:col>
      <xdr:colOff>704850</xdr:colOff>
      <xdr:row>9</xdr:row>
      <xdr:rowOff>133350</xdr:rowOff>
    </xdr:to>
    <xdr:sp>
      <xdr:nvSpPr>
        <xdr:cNvPr id="1" name="Line 1"/>
        <xdr:cNvSpPr>
          <a:spLocks/>
        </xdr:cNvSpPr>
      </xdr:nvSpPr>
      <xdr:spPr>
        <a:xfrm>
          <a:off x="6438900" y="20193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9</xdr:row>
      <xdr:rowOff>133350</xdr:rowOff>
    </xdr:from>
    <xdr:to>
      <xdr:col>5</xdr:col>
      <xdr:colOff>695325</xdr:colOff>
      <xdr:row>9</xdr:row>
      <xdr:rowOff>133350</xdr:rowOff>
    </xdr:to>
    <xdr:sp>
      <xdr:nvSpPr>
        <xdr:cNvPr id="2" name="Line 2"/>
        <xdr:cNvSpPr>
          <a:spLocks/>
        </xdr:cNvSpPr>
      </xdr:nvSpPr>
      <xdr:spPr>
        <a:xfrm flipH="1">
          <a:off x="4762500" y="20193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xdr:row>
      <xdr:rowOff>133350</xdr:rowOff>
    </xdr:from>
    <xdr:to>
      <xdr:col>7</xdr:col>
      <xdr:colOff>704850</xdr:colOff>
      <xdr:row>9</xdr:row>
      <xdr:rowOff>133350</xdr:rowOff>
    </xdr:to>
    <xdr:sp>
      <xdr:nvSpPr>
        <xdr:cNvPr id="3" name="Line 3"/>
        <xdr:cNvSpPr>
          <a:spLocks/>
        </xdr:cNvSpPr>
      </xdr:nvSpPr>
      <xdr:spPr>
        <a:xfrm>
          <a:off x="6438900" y="20193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9</xdr:row>
      <xdr:rowOff>133350</xdr:rowOff>
    </xdr:from>
    <xdr:to>
      <xdr:col>5</xdr:col>
      <xdr:colOff>695325</xdr:colOff>
      <xdr:row>9</xdr:row>
      <xdr:rowOff>133350</xdr:rowOff>
    </xdr:to>
    <xdr:sp>
      <xdr:nvSpPr>
        <xdr:cNvPr id="4" name="Line 4"/>
        <xdr:cNvSpPr>
          <a:spLocks/>
        </xdr:cNvSpPr>
      </xdr:nvSpPr>
      <xdr:spPr>
        <a:xfrm flipH="1">
          <a:off x="4762500" y="20193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9</xdr:row>
      <xdr:rowOff>142875</xdr:rowOff>
    </xdr:from>
    <xdr:to>
      <xdr:col>12</xdr:col>
      <xdr:colOff>333375</xdr:colOff>
      <xdr:row>9</xdr:row>
      <xdr:rowOff>142875</xdr:rowOff>
    </xdr:to>
    <xdr:sp>
      <xdr:nvSpPr>
        <xdr:cNvPr id="5" name="Line 5"/>
        <xdr:cNvSpPr>
          <a:spLocks/>
        </xdr:cNvSpPr>
      </xdr:nvSpPr>
      <xdr:spPr>
        <a:xfrm>
          <a:off x="9124950" y="20288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xdr:row>
      <xdr:rowOff>123825</xdr:rowOff>
    </xdr:from>
    <xdr:to>
      <xdr:col>9</xdr:col>
      <xdr:colOff>295275</xdr:colOff>
      <xdr:row>9</xdr:row>
      <xdr:rowOff>123825</xdr:rowOff>
    </xdr:to>
    <xdr:sp>
      <xdr:nvSpPr>
        <xdr:cNvPr id="6" name="Line 6"/>
        <xdr:cNvSpPr>
          <a:spLocks/>
        </xdr:cNvSpPr>
      </xdr:nvSpPr>
      <xdr:spPr>
        <a:xfrm flipH="1">
          <a:off x="7191375" y="20097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9"/>
  <sheetViews>
    <sheetView tabSelected="1" zoomScale="75" zoomScaleNormal="75" workbookViewId="0" topLeftCell="A1">
      <selection activeCell="A1" sqref="A1:F59"/>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74" t="s">
        <v>2</v>
      </c>
      <c r="B1" s="174"/>
      <c r="C1" s="174"/>
      <c r="D1" s="174"/>
      <c r="E1" s="174"/>
      <c r="F1" s="174"/>
      <c r="G1" s="2"/>
      <c r="H1" s="2"/>
      <c r="I1" s="2"/>
    </row>
    <row r="2" spans="1:9" ht="16.5">
      <c r="A2" s="177" t="s">
        <v>3</v>
      </c>
      <c r="B2" s="177"/>
      <c r="C2" s="177"/>
      <c r="D2" s="177"/>
      <c r="E2" s="177"/>
      <c r="F2" s="177"/>
      <c r="G2" s="2"/>
      <c r="H2" s="2"/>
      <c r="I2" s="2"/>
    </row>
    <row r="3" spans="1:9" ht="16.5">
      <c r="A3" s="178" t="s">
        <v>4</v>
      </c>
      <c r="B3" s="178"/>
      <c r="C3" s="178"/>
      <c r="D3" s="178"/>
      <c r="E3" s="178"/>
      <c r="F3" s="178"/>
      <c r="G3" s="5"/>
      <c r="H3" s="5"/>
      <c r="I3" s="5"/>
    </row>
    <row r="4" spans="1:9" ht="16.5">
      <c r="A4" s="5"/>
      <c r="B4" s="5"/>
      <c r="C4" s="5"/>
      <c r="D4" s="5"/>
      <c r="E4" s="5"/>
      <c r="F4" s="5"/>
      <c r="G4" s="5"/>
      <c r="H4" s="5"/>
      <c r="I4" s="5"/>
    </row>
    <row r="5" spans="1:9" ht="16.5">
      <c r="A5" s="6"/>
      <c r="B5" s="7"/>
      <c r="C5" s="7"/>
      <c r="D5" s="7"/>
      <c r="E5" s="7"/>
      <c r="F5" s="7"/>
      <c r="G5" s="7"/>
      <c r="H5" s="7"/>
      <c r="I5" s="7"/>
    </row>
    <row r="6" spans="1:9" ht="16.5">
      <c r="A6" s="174" t="s">
        <v>5</v>
      </c>
      <c r="B6" s="174"/>
      <c r="C6" s="174"/>
      <c r="D6" s="174"/>
      <c r="E6" s="174"/>
      <c r="F6" s="174"/>
      <c r="G6" s="2"/>
      <c r="H6" s="2"/>
      <c r="I6" s="2"/>
    </row>
    <row r="7" spans="1:9" ht="16.5">
      <c r="A7" s="174" t="s">
        <v>243</v>
      </c>
      <c r="B7" s="174"/>
      <c r="C7" s="174"/>
      <c r="D7" s="174"/>
      <c r="E7" s="174"/>
      <c r="F7" s="174"/>
      <c r="G7" s="2"/>
      <c r="H7" s="2"/>
      <c r="I7" s="2"/>
    </row>
    <row r="8" spans="2:9" ht="16.5">
      <c r="B8" s="1"/>
      <c r="C8" s="1"/>
      <c r="D8" s="8"/>
      <c r="E8" s="1"/>
      <c r="F8" s="1"/>
      <c r="G8" s="2"/>
      <c r="H8" s="2"/>
      <c r="I8" s="2"/>
    </row>
    <row r="9" spans="1:9" ht="16.5">
      <c r="A9" s="9"/>
      <c r="B9" s="1"/>
      <c r="C9" s="1"/>
      <c r="D9" s="8"/>
      <c r="E9" s="8"/>
      <c r="F9" s="8"/>
      <c r="G9" s="2"/>
      <c r="H9" s="2"/>
      <c r="I9" s="2"/>
    </row>
    <row r="10" spans="1:9" ht="16.5">
      <c r="A10" s="9"/>
      <c r="B10" s="1"/>
      <c r="C10" s="1"/>
      <c r="D10" s="8"/>
      <c r="E10" s="1" t="s">
        <v>6</v>
      </c>
      <c r="F10" s="10" t="s">
        <v>6</v>
      </c>
      <c r="G10" s="2"/>
      <c r="H10" s="2"/>
      <c r="I10" s="2"/>
    </row>
    <row r="11" spans="1:9" ht="16.5">
      <c r="A11" s="9"/>
      <c r="B11" s="11"/>
      <c r="C11" s="2"/>
      <c r="D11" s="8"/>
      <c r="E11" s="12" t="s">
        <v>244</v>
      </c>
      <c r="F11" s="13" t="s">
        <v>170</v>
      </c>
      <c r="G11" s="2"/>
      <c r="H11" s="2"/>
      <c r="I11" s="2"/>
    </row>
    <row r="12" spans="1:9" ht="16.5">
      <c r="A12" s="9"/>
      <c r="B12" s="11"/>
      <c r="C12" s="2"/>
      <c r="D12" s="8"/>
      <c r="E12" s="14" t="s">
        <v>7</v>
      </c>
      <c r="F12" s="15" t="s">
        <v>7</v>
      </c>
      <c r="G12" s="2"/>
      <c r="H12" s="2"/>
      <c r="I12" s="2"/>
    </row>
    <row r="13" spans="1:9" ht="16.5">
      <c r="A13" s="9"/>
      <c r="B13" s="11"/>
      <c r="C13" s="2"/>
      <c r="D13" s="8"/>
      <c r="E13" s="3" t="s">
        <v>8</v>
      </c>
      <c r="F13" s="16" t="s">
        <v>9</v>
      </c>
      <c r="G13" s="2"/>
      <c r="H13" s="2"/>
      <c r="I13" s="2"/>
    </row>
    <row r="14" spans="1:9" ht="16.5">
      <c r="A14" s="9"/>
      <c r="B14" s="11"/>
      <c r="C14" s="2"/>
      <c r="D14" s="8"/>
      <c r="E14" s="1"/>
      <c r="F14" s="10"/>
      <c r="G14" s="2"/>
      <c r="H14" s="2"/>
      <c r="I14" s="2"/>
    </row>
    <row r="15" spans="1:9" ht="16.5">
      <c r="A15" s="17" t="s">
        <v>10</v>
      </c>
      <c r="B15" s="9"/>
      <c r="C15" s="9"/>
      <c r="D15" s="8"/>
      <c r="E15" s="18"/>
      <c r="F15" s="18"/>
      <c r="G15" s="19"/>
      <c r="H15" s="19"/>
      <c r="I15" s="19"/>
    </row>
    <row r="16" spans="1:64" ht="16.5">
      <c r="A16" s="20" t="s">
        <v>11</v>
      </c>
      <c r="B16" s="20"/>
      <c r="C16" s="20"/>
      <c r="D16" s="8"/>
      <c r="E16" s="21">
        <v>43048</v>
      </c>
      <c r="F16" s="21">
        <v>44531</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row>
    <row r="17" spans="1:64" ht="16.5">
      <c r="A17" s="20" t="s">
        <v>12</v>
      </c>
      <c r="B17" s="20"/>
      <c r="C17" s="20"/>
      <c r="D17" s="8"/>
      <c r="E17" s="23">
        <v>42337</v>
      </c>
      <c r="F17" s="23">
        <v>44630</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64" ht="16.5">
      <c r="A18" s="20" t="s">
        <v>217</v>
      </c>
      <c r="B18" s="20"/>
      <c r="C18" s="20"/>
      <c r="D18" s="8"/>
      <c r="E18" s="23">
        <v>2692</v>
      </c>
      <c r="F18" s="23">
        <v>2692</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row>
    <row r="19" spans="1:64" ht="16.5">
      <c r="A19" s="20" t="s">
        <v>13</v>
      </c>
      <c r="B19" s="20"/>
      <c r="C19" s="20"/>
      <c r="D19" s="8"/>
      <c r="E19" s="23">
        <v>18212</v>
      </c>
      <c r="F19" s="23">
        <v>8909</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row>
    <row r="20" spans="1:64" ht="16.5">
      <c r="A20" s="20"/>
      <c r="B20" s="24"/>
      <c r="C20" s="20"/>
      <c r="D20" s="8"/>
      <c r="E20" s="25">
        <f>SUM(E16:E19)</f>
        <v>106289</v>
      </c>
      <c r="F20" s="25">
        <f>SUM(F16:F19)</f>
        <v>100762</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6.5">
      <c r="A21" s="20"/>
      <c r="B21" s="24"/>
      <c r="C21" s="20"/>
      <c r="D21" s="8"/>
      <c r="E21" s="26"/>
      <c r="F21" s="26"/>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row>
    <row r="22" spans="1:64" ht="16.5">
      <c r="A22" s="24" t="s">
        <v>14</v>
      </c>
      <c r="B22" s="20"/>
      <c r="C22" s="20"/>
      <c r="D22" s="8"/>
      <c r="E22" s="27"/>
      <c r="F22" s="27"/>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row>
    <row r="23" spans="1:64" ht="16.5">
      <c r="A23" s="20" t="s">
        <v>15</v>
      </c>
      <c r="B23" s="20"/>
      <c r="C23" s="20"/>
      <c r="D23" s="8"/>
      <c r="E23" s="21">
        <v>26868</v>
      </c>
      <c r="F23" s="21">
        <v>21393</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row>
    <row r="24" spans="1:64" ht="16.5">
      <c r="A24" s="20" t="s">
        <v>16</v>
      </c>
      <c r="B24" s="20"/>
      <c r="C24" s="20"/>
      <c r="D24" s="8"/>
      <c r="E24" s="23">
        <v>49808</v>
      </c>
      <c r="F24" s="23">
        <v>58259</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16.5">
      <c r="A25" s="20" t="s">
        <v>17</v>
      </c>
      <c r="B25" s="20"/>
      <c r="C25" s="20"/>
      <c r="D25" s="8"/>
      <c r="E25" s="23">
        <v>5948</v>
      </c>
      <c r="F25" s="23">
        <v>2934</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64" ht="16.5">
      <c r="A26" s="20" t="s">
        <v>18</v>
      </c>
      <c r="B26" s="20"/>
      <c r="C26" s="20"/>
      <c r="D26" s="8"/>
      <c r="E26" s="23">
        <v>2126</v>
      </c>
      <c r="F26" s="23">
        <v>881</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6.5">
      <c r="A27" s="20" t="s">
        <v>19</v>
      </c>
      <c r="B27" s="20"/>
      <c r="C27" s="20"/>
      <c r="D27" s="8"/>
      <c r="E27" s="23">
        <v>17087</v>
      </c>
      <c r="F27" s="23">
        <v>10782</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64" ht="16.5">
      <c r="A28" s="20"/>
      <c r="B28" s="20"/>
      <c r="C28" s="20"/>
      <c r="D28" s="8"/>
      <c r="E28" s="25">
        <f>SUM(E23:E27)</f>
        <v>101837</v>
      </c>
      <c r="F28" s="25">
        <f>SUM(F23:F27)</f>
        <v>94249</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spans="1:64" ht="16.5">
      <c r="A29" s="20"/>
      <c r="B29" s="20"/>
      <c r="C29" s="20"/>
      <c r="D29" s="8"/>
      <c r="E29" s="23"/>
      <c r="F29" s="23"/>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row>
    <row r="30" spans="1:64" ht="16.5">
      <c r="A30" s="20" t="s">
        <v>20</v>
      </c>
      <c r="B30" s="24" t="s">
        <v>21</v>
      </c>
      <c r="C30" s="20"/>
      <c r="D30" s="8"/>
      <c r="E30" s="23"/>
      <c r="F30" s="23"/>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row>
    <row r="31" spans="1:64" ht="16.5">
      <c r="A31" s="20" t="s">
        <v>22</v>
      </c>
      <c r="B31" s="20"/>
      <c r="C31" s="20"/>
      <c r="D31" s="8"/>
      <c r="E31" s="23">
        <v>1604</v>
      </c>
      <c r="F31" s="23">
        <v>1399</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4" ht="16.5">
      <c r="A32" s="20" t="s">
        <v>23</v>
      </c>
      <c r="B32" s="20"/>
      <c r="C32" s="20"/>
      <c r="D32" s="8"/>
      <c r="E32" s="23">
        <v>2033</v>
      </c>
      <c r="F32" s="23">
        <v>1924</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6" ht="16.5">
      <c r="A33" s="20" t="s">
        <v>24</v>
      </c>
      <c r="B33" s="20"/>
      <c r="C33" s="20"/>
      <c r="D33" s="8"/>
      <c r="E33" s="23">
        <v>260</v>
      </c>
      <c r="F33" s="23">
        <v>345</v>
      </c>
    </row>
    <row r="34" spans="1:6" ht="16.5">
      <c r="A34" s="20" t="s">
        <v>25</v>
      </c>
      <c r="B34" s="20"/>
      <c r="C34" s="20"/>
      <c r="D34" s="8"/>
      <c r="E34" s="23">
        <v>5372</v>
      </c>
      <c r="F34" s="23">
        <v>4841</v>
      </c>
    </row>
    <row r="35" spans="1:6" ht="16.5">
      <c r="A35" s="20" t="s">
        <v>26</v>
      </c>
      <c r="B35" s="20"/>
      <c r="C35" s="20"/>
      <c r="D35" s="8"/>
      <c r="E35" s="23">
        <v>442</v>
      </c>
      <c r="F35" s="23">
        <v>913</v>
      </c>
    </row>
    <row r="36" spans="1:6" ht="16.5">
      <c r="A36" s="20"/>
      <c r="B36" s="20"/>
      <c r="C36" s="20"/>
      <c r="D36" s="8"/>
      <c r="E36" s="25">
        <f>SUM(E31:E35)</f>
        <v>9711</v>
      </c>
      <c r="F36" s="25">
        <f>SUM(F31:F35)</f>
        <v>9422</v>
      </c>
    </row>
    <row r="37" spans="1:6" ht="16.5">
      <c r="A37" s="24" t="s">
        <v>27</v>
      </c>
      <c r="B37" s="20"/>
      <c r="C37" s="20"/>
      <c r="D37" s="8"/>
      <c r="E37" s="27">
        <f>+E28-E36</f>
        <v>92126</v>
      </c>
      <c r="F37" s="27">
        <f>+F28-F36</f>
        <v>84827</v>
      </c>
    </row>
    <row r="38" spans="1:6" ht="16.5">
      <c r="A38" s="20"/>
      <c r="B38" s="20"/>
      <c r="C38" s="20"/>
      <c r="D38" s="8"/>
      <c r="E38" s="28">
        <f>+E37+E20</f>
        <v>198415</v>
      </c>
      <c r="F38" s="28">
        <f>+F37+F20</f>
        <v>185589</v>
      </c>
    </row>
    <row r="39" spans="1:6" ht="17.25" customHeight="1">
      <c r="A39" s="8"/>
      <c r="B39" s="8"/>
      <c r="C39" s="8"/>
      <c r="D39" s="8"/>
      <c r="E39" s="136"/>
      <c r="F39" s="8"/>
    </row>
    <row r="40" spans="1:6" ht="16.5">
      <c r="A40" s="20" t="s">
        <v>20</v>
      </c>
      <c r="B40" s="24" t="s">
        <v>28</v>
      </c>
      <c r="C40" s="20"/>
      <c r="D40" s="8"/>
      <c r="E40" s="26"/>
      <c r="F40" s="26"/>
    </row>
    <row r="41" spans="1:6" ht="16.5">
      <c r="A41" s="20" t="s">
        <v>24</v>
      </c>
      <c r="B41" s="20"/>
      <c r="C41" s="20"/>
      <c r="D41" s="8"/>
      <c r="E41" s="21">
        <v>247</v>
      </c>
      <c r="F41" s="21">
        <v>507</v>
      </c>
    </row>
    <row r="42" spans="1:6" ht="16.5">
      <c r="A42" s="20" t="s">
        <v>25</v>
      </c>
      <c r="B42" s="20"/>
      <c r="C42" s="20"/>
      <c r="D42" s="8"/>
      <c r="E42" s="23">
        <v>358</v>
      </c>
      <c r="F42" s="23">
        <v>656</v>
      </c>
    </row>
    <row r="43" spans="1:6" ht="16.5">
      <c r="A43" s="20" t="s">
        <v>29</v>
      </c>
      <c r="B43" s="20"/>
      <c r="C43" s="20"/>
      <c r="D43" s="157"/>
      <c r="E43" s="29">
        <v>14914</v>
      </c>
      <c r="F43" s="29">
        <v>16776</v>
      </c>
    </row>
    <row r="44" spans="1:6" ht="16.5">
      <c r="A44" s="20"/>
      <c r="B44" s="20"/>
      <c r="C44" s="20"/>
      <c r="D44" s="8"/>
      <c r="E44" s="25">
        <f>SUM(E41:E43)</f>
        <v>15519</v>
      </c>
      <c r="F44" s="25">
        <f>SUM(F41:F43)</f>
        <v>17939</v>
      </c>
    </row>
    <row r="45" spans="1:6" ht="17.25" thickBot="1">
      <c r="A45" s="24" t="s">
        <v>30</v>
      </c>
      <c r="B45" s="20"/>
      <c r="C45" s="20"/>
      <c r="D45" s="8"/>
      <c r="E45" s="30">
        <f>+E38-E44</f>
        <v>182896</v>
      </c>
      <c r="F45" s="30">
        <f>+F38-F44</f>
        <v>167650</v>
      </c>
    </row>
    <row r="46" spans="1:6" ht="17.25" thickTop="1">
      <c r="A46" s="20"/>
      <c r="B46" s="20"/>
      <c r="C46" s="20"/>
      <c r="D46" s="8"/>
      <c r="E46" s="26"/>
      <c r="F46" s="26"/>
    </row>
    <row r="47" spans="1:6" ht="17.25" customHeight="1">
      <c r="A47" s="8"/>
      <c r="B47" s="8"/>
      <c r="C47" s="8"/>
      <c r="D47" s="8"/>
      <c r="E47" s="136"/>
      <c r="F47" s="8"/>
    </row>
    <row r="48" spans="1:6" ht="16.5">
      <c r="A48" s="24" t="s">
        <v>31</v>
      </c>
      <c r="B48" s="20"/>
      <c r="C48" s="20"/>
      <c r="D48" s="8"/>
      <c r="E48" s="26"/>
      <c r="F48" s="26"/>
    </row>
    <row r="49" spans="1:6" ht="16.5">
      <c r="A49" s="20" t="s">
        <v>32</v>
      </c>
      <c r="B49" s="20"/>
      <c r="C49" s="20"/>
      <c r="D49" s="8"/>
      <c r="E49" s="26">
        <v>115118</v>
      </c>
      <c r="F49" s="26">
        <v>115118</v>
      </c>
    </row>
    <row r="50" spans="1:6" ht="16.5">
      <c r="A50" s="20" t="s">
        <v>33</v>
      </c>
      <c r="B50" s="20"/>
      <c r="C50" s="20"/>
      <c r="D50" s="8"/>
      <c r="E50" s="26">
        <v>4926</v>
      </c>
      <c r="F50" s="26">
        <v>4971</v>
      </c>
    </row>
    <row r="51" spans="1:6" ht="16.5">
      <c r="A51" s="20" t="s">
        <v>34</v>
      </c>
      <c r="B51" s="20"/>
      <c r="C51" s="20"/>
      <c r="D51" s="8"/>
      <c r="E51" s="26">
        <v>62852</v>
      </c>
      <c r="F51" s="26">
        <v>47561</v>
      </c>
    </row>
    <row r="52" spans="1:6" ht="17.25" thickBot="1">
      <c r="A52" s="20" t="s">
        <v>35</v>
      </c>
      <c r="B52" s="20"/>
      <c r="C52" s="20"/>
      <c r="D52" s="8"/>
      <c r="E52" s="30">
        <f>SUM(E49:E51)</f>
        <v>182896</v>
      </c>
      <c r="F52" s="30">
        <f>SUM(F49:F51)</f>
        <v>167650</v>
      </c>
    </row>
    <row r="53" spans="1:6" ht="17.25" thickTop="1">
      <c r="A53" s="20"/>
      <c r="B53" s="20"/>
      <c r="C53" s="20"/>
      <c r="D53" s="8"/>
      <c r="E53" s="27"/>
      <c r="F53" s="27"/>
    </row>
    <row r="54" spans="1:6" ht="16.5">
      <c r="A54" s="20"/>
      <c r="B54" s="24"/>
      <c r="C54" s="20"/>
      <c r="D54" s="8"/>
      <c r="E54" s="26"/>
      <c r="F54" s="26"/>
    </row>
    <row r="55" spans="1:6" ht="17.25" thickBot="1">
      <c r="A55" s="20" t="s">
        <v>173</v>
      </c>
      <c r="B55" s="24"/>
      <c r="C55" s="20"/>
      <c r="D55" s="8"/>
      <c r="E55" s="31">
        <f>E52/E49</f>
        <v>1.5887697840476729</v>
      </c>
      <c r="F55" s="31">
        <f>F52/F49</f>
        <v>1.4563317639291857</v>
      </c>
    </row>
    <row r="56" spans="1:6" ht="17.25" thickTop="1">
      <c r="A56" s="20"/>
      <c r="B56" s="20"/>
      <c r="C56" s="20"/>
      <c r="D56" s="20"/>
      <c r="E56" s="8"/>
      <c r="F56" s="26"/>
    </row>
    <row r="57" spans="1:6" ht="16.5" customHeight="1">
      <c r="A57" s="8"/>
      <c r="B57" s="8"/>
      <c r="C57" s="8"/>
      <c r="D57" s="8"/>
      <c r="E57" s="8"/>
      <c r="F57" s="8"/>
    </row>
    <row r="58" spans="1:6" ht="16.5" customHeight="1">
      <c r="A58" s="175" t="s">
        <v>36</v>
      </c>
      <c r="B58" s="176"/>
      <c r="C58" s="176"/>
      <c r="D58" s="176"/>
      <c r="E58" s="176"/>
      <c r="F58" s="176"/>
    </row>
    <row r="59" spans="1:6" ht="16.5" customHeight="1">
      <c r="A59" s="176"/>
      <c r="B59" s="176"/>
      <c r="C59" s="176"/>
      <c r="D59" s="176"/>
      <c r="E59" s="176"/>
      <c r="F59" s="176"/>
    </row>
  </sheetData>
  <mergeCells count="6">
    <mergeCell ref="A7:F7"/>
    <mergeCell ref="A58:F59"/>
    <mergeCell ref="A1:F1"/>
    <mergeCell ref="A2:F2"/>
    <mergeCell ref="A3:F3"/>
    <mergeCell ref="A6:F6"/>
  </mergeCells>
  <printOptions/>
  <pageMargins left="0.75" right="0.75" top="1" bottom="1"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zoomScale="75" zoomScaleNormal="75" workbookViewId="0" topLeftCell="A1">
      <selection activeCell="A1" sqref="A1:I42"/>
    </sheetView>
  </sheetViews>
  <sheetFormatPr defaultColWidth="9.140625" defaultRowHeight="12.75"/>
  <cols>
    <col min="1" max="1" width="5.8515625" style="0" customWidth="1"/>
    <col min="3" max="3" width="16.140625" style="0" bestFit="1" customWidth="1"/>
    <col min="4" max="4" width="29.57421875" style="0" customWidth="1"/>
    <col min="5" max="6" width="18.28125" style="0" customWidth="1"/>
    <col min="7" max="7" width="2.7109375" style="0" customWidth="1"/>
    <col min="8" max="9" width="18.28125" style="0" customWidth="1"/>
    <col min="10" max="10" width="16.140625" style="0" customWidth="1"/>
  </cols>
  <sheetData>
    <row r="1" spans="1:9" ht="16.5">
      <c r="A1" s="174" t="s">
        <v>2</v>
      </c>
      <c r="B1" s="174"/>
      <c r="C1" s="174"/>
      <c r="D1" s="174"/>
      <c r="E1" s="174"/>
      <c r="F1" s="174"/>
      <c r="G1" s="174"/>
      <c r="H1" s="174"/>
      <c r="I1" s="174"/>
    </row>
    <row r="2" spans="1:9" ht="16.5">
      <c r="A2" s="177" t="s">
        <v>3</v>
      </c>
      <c r="B2" s="177"/>
      <c r="C2" s="177"/>
      <c r="D2" s="177"/>
      <c r="E2" s="177"/>
      <c r="F2" s="177"/>
      <c r="G2" s="177"/>
      <c r="H2" s="177"/>
      <c r="I2" s="177"/>
    </row>
    <row r="3" spans="1:9" ht="16.5">
      <c r="A3" s="178" t="s">
        <v>4</v>
      </c>
      <c r="B3" s="178"/>
      <c r="C3" s="178"/>
      <c r="D3" s="178"/>
      <c r="E3" s="178"/>
      <c r="F3" s="178"/>
      <c r="G3" s="178"/>
      <c r="H3" s="178"/>
      <c r="I3" s="178"/>
    </row>
    <row r="4" spans="1:10" ht="16.5">
      <c r="A4" s="4"/>
      <c r="B4" s="4"/>
      <c r="C4" s="4"/>
      <c r="D4" s="4"/>
      <c r="E4" s="4"/>
      <c r="F4" s="4"/>
      <c r="G4" s="4"/>
      <c r="H4" s="4"/>
      <c r="I4" s="4"/>
      <c r="J4" s="4"/>
    </row>
    <row r="5" spans="1:10" ht="16.5">
      <c r="A5" s="4"/>
      <c r="B5" s="4"/>
      <c r="C5" s="4"/>
      <c r="D5" s="4"/>
      <c r="E5" s="4"/>
      <c r="F5" s="4"/>
      <c r="G5" s="4"/>
      <c r="H5" s="4"/>
      <c r="I5" s="4"/>
      <c r="J5" s="4"/>
    </row>
    <row r="6" spans="1:9" ht="16.5">
      <c r="A6" s="174" t="s">
        <v>37</v>
      </c>
      <c r="B6" s="174"/>
      <c r="C6" s="174"/>
      <c r="D6" s="174"/>
      <c r="E6" s="174"/>
      <c r="F6" s="174"/>
      <c r="G6" s="174"/>
      <c r="H6" s="174"/>
      <c r="I6" s="174"/>
    </row>
    <row r="7" spans="1:9" ht="16.5">
      <c r="A7" s="174" t="s">
        <v>245</v>
      </c>
      <c r="B7" s="174"/>
      <c r="C7" s="174"/>
      <c r="D7" s="174"/>
      <c r="E7" s="174"/>
      <c r="F7" s="174"/>
      <c r="G7" s="174"/>
      <c r="H7" s="174"/>
      <c r="I7" s="174"/>
    </row>
    <row r="8" spans="1:9" ht="16.5">
      <c r="A8" s="120"/>
      <c r="B8" s="14"/>
      <c r="C8" s="14"/>
      <c r="D8" s="14"/>
      <c r="E8" s="14"/>
      <c r="F8" s="14"/>
      <c r="G8" s="14"/>
      <c r="H8" s="14"/>
      <c r="I8" s="14"/>
    </row>
    <row r="9" spans="1:10" ht="16.5">
      <c r="A9" s="32"/>
      <c r="B9" s="32"/>
      <c r="C9" s="32"/>
      <c r="D9" s="32"/>
      <c r="E9" s="33"/>
      <c r="F9" s="33"/>
      <c r="G9" s="33"/>
      <c r="H9" s="33"/>
      <c r="I9" s="33"/>
      <c r="J9" s="34"/>
    </row>
    <row r="10" spans="1:10" ht="16.5">
      <c r="A10" s="32"/>
      <c r="B10" s="32"/>
      <c r="C10" s="32"/>
      <c r="D10" s="32"/>
      <c r="E10" s="180" t="s">
        <v>38</v>
      </c>
      <c r="F10" s="180"/>
      <c r="G10" s="33"/>
      <c r="H10" s="180" t="s">
        <v>39</v>
      </c>
      <c r="I10" s="180"/>
      <c r="J10" s="34"/>
    </row>
    <row r="11" spans="1:9" ht="16.5">
      <c r="A11" s="33"/>
      <c r="B11" s="33"/>
      <c r="C11" s="8"/>
      <c r="D11" s="8"/>
      <c r="E11" s="35" t="s">
        <v>40</v>
      </c>
      <c r="F11" s="35" t="s">
        <v>41</v>
      </c>
      <c r="G11" s="35"/>
      <c r="H11" s="35" t="s">
        <v>40</v>
      </c>
      <c r="I11" s="35" t="s">
        <v>41</v>
      </c>
    </row>
    <row r="12" spans="1:9" ht="16.5">
      <c r="A12" s="33"/>
      <c r="B12" s="33"/>
      <c r="C12" s="8"/>
      <c r="D12" s="8"/>
      <c r="E12" s="35" t="s">
        <v>42</v>
      </c>
      <c r="F12" s="35" t="s">
        <v>43</v>
      </c>
      <c r="G12" s="35"/>
      <c r="H12" s="35" t="s">
        <v>42</v>
      </c>
      <c r="I12" s="35" t="s">
        <v>43</v>
      </c>
    </row>
    <row r="13" spans="1:9" ht="16.5">
      <c r="A13" s="36" t="s">
        <v>44</v>
      </c>
      <c r="B13" s="36"/>
      <c r="C13" s="8"/>
      <c r="D13" s="8"/>
      <c r="E13" s="35" t="s">
        <v>45</v>
      </c>
      <c r="F13" s="35" t="s">
        <v>45</v>
      </c>
      <c r="G13" s="35"/>
      <c r="H13" s="35" t="s">
        <v>46</v>
      </c>
      <c r="I13" s="35" t="s">
        <v>47</v>
      </c>
    </row>
    <row r="14" spans="1:9" ht="16.5">
      <c r="A14" s="36"/>
      <c r="B14" s="36"/>
      <c r="C14" s="8"/>
      <c r="D14" s="8"/>
      <c r="E14" s="35" t="s">
        <v>244</v>
      </c>
      <c r="F14" s="35" t="s">
        <v>170</v>
      </c>
      <c r="G14" s="37"/>
      <c r="H14" s="35" t="s">
        <v>244</v>
      </c>
      <c r="I14" s="35" t="s">
        <v>170</v>
      </c>
    </row>
    <row r="15" spans="1:9" ht="16.5">
      <c r="A15" s="38"/>
      <c r="B15" s="38"/>
      <c r="C15" s="8"/>
      <c r="D15" s="8"/>
      <c r="E15" s="37" t="s">
        <v>7</v>
      </c>
      <c r="F15" s="37" t="s">
        <v>7</v>
      </c>
      <c r="G15" s="37"/>
      <c r="H15" s="37" t="s">
        <v>7</v>
      </c>
      <c r="I15" s="37" t="s">
        <v>7</v>
      </c>
    </row>
    <row r="16" spans="1:9" s="94" customFormat="1" ht="16.5">
      <c r="A16" s="38"/>
      <c r="B16" s="38"/>
      <c r="E16" s="37" t="s">
        <v>8</v>
      </c>
      <c r="F16" s="37" t="s">
        <v>8</v>
      </c>
      <c r="G16" s="37"/>
      <c r="H16" s="37" t="s">
        <v>8</v>
      </c>
      <c r="I16" s="37" t="s">
        <v>9</v>
      </c>
    </row>
    <row r="17" spans="1:9" s="94" customFormat="1" ht="16.5">
      <c r="A17" s="38"/>
      <c r="B17" s="38"/>
      <c r="E17" s="37"/>
      <c r="F17" s="37"/>
      <c r="G17" s="37"/>
      <c r="H17" s="37"/>
      <c r="I17" s="37"/>
    </row>
    <row r="18" spans="1:9" ht="16.5">
      <c r="A18" s="33" t="s">
        <v>48</v>
      </c>
      <c r="B18" s="33"/>
      <c r="C18" s="8"/>
      <c r="D18" s="8"/>
      <c r="E18" s="33">
        <v>28222</v>
      </c>
      <c r="F18" s="88">
        <v>24108</v>
      </c>
      <c r="G18" s="33"/>
      <c r="H18" s="33">
        <v>131891</v>
      </c>
      <c r="I18" s="88">
        <v>128533</v>
      </c>
    </row>
    <row r="19" spans="1:9" ht="16.5">
      <c r="A19" s="33" t="s">
        <v>49</v>
      </c>
      <c r="B19" s="33"/>
      <c r="C19" s="8"/>
      <c r="D19" s="8"/>
      <c r="E19" s="33">
        <f>-38+49</f>
        <v>11</v>
      </c>
      <c r="F19" s="88">
        <v>79</v>
      </c>
      <c r="G19" s="33"/>
      <c r="H19" s="33">
        <f>196+49</f>
        <v>245</v>
      </c>
      <c r="I19" s="88">
        <v>451</v>
      </c>
    </row>
    <row r="20" spans="1:9" ht="16.5">
      <c r="A20" s="36" t="s">
        <v>212</v>
      </c>
      <c r="B20" s="33"/>
      <c r="C20" s="8"/>
      <c r="D20" s="8"/>
      <c r="E20" s="33">
        <v>0</v>
      </c>
      <c r="F20" s="88">
        <v>-30</v>
      </c>
      <c r="G20" s="33"/>
      <c r="H20" s="33">
        <v>0</v>
      </c>
      <c r="I20" s="88">
        <v>-117</v>
      </c>
    </row>
    <row r="21" spans="1:9" ht="16.5">
      <c r="A21" s="33" t="s">
        <v>211</v>
      </c>
      <c r="B21" s="33"/>
      <c r="C21" s="8"/>
      <c r="D21" s="8"/>
      <c r="E21" s="33">
        <v>0</v>
      </c>
      <c r="F21" s="33">
        <v>59</v>
      </c>
      <c r="G21" s="33"/>
      <c r="H21" s="33">
        <v>0</v>
      </c>
      <c r="I21" s="33">
        <v>1719</v>
      </c>
    </row>
    <row r="22" spans="1:9" ht="16.5">
      <c r="A22" s="33" t="s">
        <v>50</v>
      </c>
      <c r="B22" s="33"/>
      <c r="C22" s="8"/>
      <c r="D22" s="8"/>
      <c r="E22" s="33" t="s">
        <v>30</v>
      </c>
      <c r="F22" s="88"/>
      <c r="G22" s="33"/>
      <c r="H22" s="33" t="s">
        <v>30</v>
      </c>
      <c r="I22" s="88"/>
    </row>
    <row r="23" spans="1:10" ht="16.5">
      <c r="A23" s="33" t="s">
        <v>51</v>
      </c>
      <c r="B23" s="33"/>
      <c r="C23" s="8"/>
      <c r="D23" s="8"/>
      <c r="E23" s="33">
        <v>-150</v>
      </c>
      <c r="F23" s="88">
        <v>-3980</v>
      </c>
      <c r="G23" s="33"/>
      <c r="H23" s="33">
        <v>3267</v>
      </c>
      <c r="I23" s="88">
        <v>3340</v>
      </c>
      <c r="J23" s="39"/>
    </row>
    <row r="24" spans="1:10" ht="16.5">
      <c r="A24" s="33" t="s">
        <v>52</v>
      </c>
      <c r="B24" s="33"/>
      <c r="C24" s="8"/>
      <c r="D24" s="8"/>
      <c r="E24" s="33">
        <v>-5698</v>
      </c>
      <c r="F24" s="88">
        <v>-7125</v>
      </c>
      <c r="G24" s="33"/>
      <c r="H24" s="33">
        <v>-30277</v>
      </c>
      <c r="I24" s="88">
        <v>-33398</v>
      </c>
      <c r="J24" s="39"/>
    </row>
    <row r="25" spans="1:10" ht="16.5">
      <c r="A25" s="33" t="s">
        <v>53</v>
      </c>
      <c r="B25" s="33"/>
      <c r="C25" s="8"/>
      <c r="D25" s="8"/>
      <c r="E25" s="33">
        <v>-7927</v>
      </c>
      <c r="F25" s="88">
        <v>-5475</v>
      </c>
      <c r="G25" s="33"/>
      <c r="H25" s="33">
        <v>-44747</v>
      </c>
      <c r="I25" s="88">
        <v>-36421</v>
      </c>
      <c r="J25" s="39"/>
    </row>
    <row r="26" spans="1:10" ht="16.5">
      <c r="A26" s="33" t="s">
        <v>54</v>
      </c>
      <c r="B26" s="33"/>
      <c r="C26" s="8"/>
      <c r="D26" s="8"/>
      <c r="E26" s="33">
        <v>-1612</v>
      </c>
      <c r="F26" s="88">
        <v>-1647</v>
      </c>
      <c r="G26" s="33"/>
      <c r="H26" s="33">
        <v>-7284</v>
      </c>
      <c r="I26" s="88">
        <v>-6950</v>
      </c>
      <c r="J26" s="39"/>
    </row>
    <row r="27" spans="1:9" ht="16.5">
      <c r="A27" s="33" t="s">
        <v>55</v>
      </c>
      <c r="B27" s="33"/>
      <c r="C27" s="8"/>
      <c r="D27" s="8"/>
      <c r="E27" s="33">
        <v>-864</v>
      </c>
      <c r="F27" s="88">
        <v>-845</v>
      </c>
      <c r="G27" s="33"/>
      <c r="H27" s="33">
        <v>-3451</v>
      </c>
      <c r="I27" s="88">
        <v>-3384</v>
      </c>
    </row>
    <row r="28" spans="1:9" ht="16.5">
      <c r="A28" s="33" t="s">
        <v>56</v>
      </c>
      <c r="B28" s="33"/>
      <c r="C28" s="8"/>
      <c r="D28" s="8"/>
      <c r="E28" s="33">
        <v>-2293</v>
      </c>
      <c r="F28" s="105">
        <v>0</v>
      </c>
      <c r="G28" s="33"/>
      <c r="H28" s="33">
        <v>-2293</v>
      </c>
      <c r="I28" s="88">
        <v>-5177</v>
      </c>
    </row>
    <row r="29" spans="1:10" ht="16.5">
      <c r="A29" s="33" t="s">
        <v>57</v>
      </c>
      <c r="B29" s="33"/>
      <c r="C29" s="8"/>
      <c r="D29" s="8"/>
      <c r="E29" s="40">
        <f>-5551-49</f>
        <v>-5600</v>
      </c>
      <c r="F29" s="89">
        <v>-1616</v>
      </c>
      <c r="G29" s="40"/>
      <c r="H29" s="40">
        <f>-20207-49</f>
        <v>-20256</v>
      </c>
      <c r="I29" s="89">
        <v>-20994</v>
      </c>
      <c r="J29" s="39"/>
    </row>
    <row r="30" spans="1:9" ht="16.5">
      <c r="A30" s="33" t="s">
        <v>58</v>
      </c>
      <c r="B30" s="33"/>
      <c r="C30" s="8"/>
      <c r="D30" s="8"/>
      <c r="E30" s="90">
        <f>SUM(E18:E29)</f>
        <v>4089</v>
      </c>
      <c r="F30" s="90">
        <f>SUM(F18:F29)</f>
        <v>3528</v>
      </c>
      <c r="G30" s="41"/>
      <c r="H30" s="90">
        <f>SUM(H18:H29)</f>
        <v>27095</v>
      </c>
      <c r="I30" s="90">
        <f>SUM(I18:I29)</f>
        <v>27602</v>
      </c>
    </row>
    <row r="31" spans="1:9" ht="16.5">
      <c r="A31" s="33" t="s">
        <v>59</v>
      </c>
      <c r="B31" s="33"/>
      <c r="C31" s="8"/>
      <c r="D31" s="8"/>
      <c r="E31" s="40">
        <v>-193</v>
      </c>
      <c r="F31" s="89">
        <v>-208</v>
      </c>
      <c r="G31" s="40"/>
      <c r="H31" s="40">
        <v>-853</v>
      </c>
      <c r="I31" s="89">
        <v>-1010</v>
      </c>
    </row>
    <row r="32" spans="1:9" ht="16.5">
      <c r="A32" s="33" t="s">
        <v>60</v>
      </c>
      <c r="B32" s="33"/>
      <c r="C32" s="8"/>
      <c r="D32" s="8"/>
      <c r="E32" s="88">
        <f>SUM(E30:E31)</f>
        <v>3896</v>
      </c>
      <c r="F32" s="88">
        <f>SUM(F30:F31)</f>
        <v>3320</v>
      </c>
      <c r="G32" s="33"/>
      <c r="H32" s="88">
        <f>SUM(H30:H31)</f>
        <v>26242</v>
      </c>
      <c r="I32" s="88">
        <f>SUM(I30:I31)</f>
        <v>26592</v>
      </c>
    </row>
    <row r="33" spans="1:9" ht="16.5">
      <c r="A33" s="33" t="s">
        <v>61</v>
      </c>
      <c r="B33" s="33"/>
      <c r="C33" s="8"/>
      <c r="D33" s="8"/>
      <c r="E33" s="40">
        <v>1604</v>
      </c>
      <c r="F33" s="89">
        <v>-775</v>
      </c>
      <c r="G33" s="40"/>
      <c r="H33" s="40">
        <v>-4504</v>
      </c>
      <c r="I33" s="89">
        <v>-6430</v>
      </c>
    </row>
    <row r="34" spans="1:9" ht="17.25" thickBot="1">
      <c r="A34" s="33" t="s">
        <v>62</v>
      </c>
      <c r="B34" s="33"/>
      <c r="C34" s="8"/>
      <c r="D34" s="8"/>
      <c r="E34" s="91">
        <f>SUM(E32:E33)</f>
        <v>5500</v>
      </c>
      <c r="F34" s="91">
        <f>SUM(F32:F33)</f>
        <v>2545</v>
      </c>
      <c r="G34" s="42"/>
      <c r="H34" s="91">
        <f>SUM(H32:H33)</f>
        <v>21738</v>
      </c>
      <c r="I34" s="91">
        <f>SUM(I32:I33)</f>
        <v>20162</v>
      </c>
    </row>
    <row r="35" spans="1:9" ht="17.25" thickTop="1">
      <c r="A35" s="32"/>
      <c r="B35" s="32"/>
      <c r="C35" s="8"/>
      <c r="D35" s="8"/>
      <c r="E35" s="32"/>
      <c r="F35" s="41"/>
      <c r="G35" s="41"/>
      <c r="H35" s="41"/>
      <c r="I35" s="41"/>
    </row>
    <row r="36" spans="1:9" ht="16.5">
      <c r="A36" s="41"/>
      <c r="B36" s="41"/>
      <c r="C36" s="8"/>
      <c r="D36" s="8"/>
      <c r="E36" s="41"/>
      <c r="F36" s="41"/>
      <c r="G36" s="41"/>
      <c r="H36" s="41"/>
      <c r="I36" s="41"/>
    </row>
    <row r="37" spans="1:9" ht="16.5">
      <c r="A37" s="41" t="s">
        <v>63</v>
      </c>
      <c r="B37" s="41"/>
      <c r="C37" s="8"/>
      <c r="D37" s="8"/>
      <c r="E37" s="41"/>
      <c r="F37" s="41"/>
      <c r="G37" s="41"/>
      <c r="H37" s="41"/>
      <c r="I37" s="41"/>
    </row>
    <row r="38" spans="1:9" ht="16.5">
      <c r="A38" s="41" t="s">
        <v>64</v>
      </c>
      <c r="B38" s="41"/>
      <c r="C38" s="8"/>
      <c r="D38" s="8"/>
      <c r="E38" s="43">
        <f>+E34/115118*100</f>
        <v>4.777706353480776</v>
      </c>
      <c r="F38" s="43">
        <f>+F34/115118*100</f>
        <v>2.210775030837923</v>
      </c>
      <c r="G38" s="43"/>
      <c r="H38" s="43">
        <f>+H34/115118*100</f>
        <v>18.88323285672093</v>
      </c>
      <c r="I38" s="43">
        <f>+I34/115118*100</f>
        <v>17.514202817978074</v>
      </c>
    </row>
    <row r="39" spans="1:9" ht="17.25" thickBot="1">
      <c r="A39" s="41" t="s">
        <v>65</v>
      </c>
      <c r="B39" s="41"/>
      <c r="C39" s="8"/>
      <c r="D39" s="8"/>
      <c r="E39" s="44">
        <v>0</v>
      </c>
      <c r="F39" s="44">
        <v>0</v>
      </c>
      <c r="G39" s="44"/>
      <c r="H39" s="44">
        <v>0</v>
      </c>
      <c r="I39" s="44">
        <v>0</v>
      </c>
    </row>
    <row r="40" spans="1:10" ht="17.25" thickTop="1">
      <c r="A40" s="41"/>
      <c r="B40" s="41"/>
      <c r="C40" s="8"/>
      <c r="D40" s="41"/>
      <c r="E40" s="41"/>
      <c r="F40" s="41"/>
      <c r="G40" s="41"/>
      <c r="H40" s="41"/>
      <c r="I40" s="8"/>
      <c r="J40" s="45"/>
    </row>
    <row r="41" spans="1:10" ht="16.5" customHeight="1">
      <c r="A41" s="41"/>
      <c r="B41" s="41"/>
      <c r="C41" s="41"/>
      <c r="D41" s="41"/>
      <c r="E41" s="41"/>
      <c r="F41" s="41"/>
      <c r="G41" s="41"/>
      <c r="H41" s="41"/>
      <c r="I41" s="41"/>
      <c r="J41" s="45"/>
    </row>
    <row r="42" spans="1:9" ht="16.5" customHeight="1">
      <c r="A42" s="179" t="s">
        <v>66</v>
      </c>
      <c r="B42" s="179"/>
      <c r="C42" s="179"/>
      <c r="D42" s="179"/>
      <c r="E42" s="179"/>
      <c r="F42" s="179"/>
      <c r="G42" s="179"/>
      <c r="H42" s="179"/>
      <c r="I42" s="179"/>
    </row>
    <row r="43" spans="1:9" ht="16.5" customHeight="1">
      <c r="A43" s="46"/>
      <c r="B43" s="46"/>
      <c r="C43" s="46"/>
      <c r="D43" s="46"/>
      <c r="E43" s="46"/>
      <c r="F43" s="46"/>
      <c r="G43" s="46"/>
      <c r="H43" s="46"/>
      <c r="I43" s="46"/>
    </row>
    <row r="44" spans="1:10" ht="16.5">
      <c r="A44" s="45"/>
      <c r="B44" s="45"/>
      <c r="C44" s="45"/>
      <c r="D44" s="45"/>
      <c r="E44" s="45"/>
      <c r="F44" s="45"/>
      <c r="G44" s="45"/>
      <c r="H44" s="45"/>
      <c r="I44" s="45"/>
      <c r="J44" s="45"/>
    </row>
    <row r="45" spans="1:10" ht="16.5">
      <c r="A45" s="45"/>
      <c r="B45" s="45"/>
      <c r="C45" s="45"/>
      <c r="D45" s="45"/>
      <c r="E45" s="45"/>
      <c r="F45" s="45"/>
      <c r="G45" s="45"/>
      <c r="H45" s="45"/>
      <c r="I45" s="45"/>
      <c r="J45" s="45"/>
    </row>
    <row r="46" spans="1:10" ht="16.5">
      <c r="A46" s="45"/>
      <c r="B46" s="45"/>
      <c r="C46" s="45"/>
      <c r="D46" s="45"/>
      <c r="E46" s="45"/>
      <c r="F46" s="45"/>
      <c r="G46" s="45"/>
      <c r="H46" s="45"/>
      <c r="I46" s="45"/>
      <c r="J46" s="45"/>
    </row>
    <row r="47" spans="1:10" ht="16.5">
      <c r="A47" s="45"/>
      <c r="B47" s="45"/>
      <c r="C47" s="45"/>
      <c r="D47" s="45"/>
      <c r="E47" s="45"/>
      <c r="F47" s="45"/>
      <c r="G47" s="45"/>
      <c r="H47" s="45"/>
      <c r="I47" s="45"/>
      <c r="J47" s="45"/>
    </row>
    <row r="48" spans="1:10" ht="16.5">
      <c r="A48" s="45"/>
      <c r="B48" s="45"/>
      <c r="C48" s="45"/>
      <c r="D48" s="45"/>
      <c r="E48" s="45"/>
      <c r="F48" s="45"/>
      <c r="G48" s="45"/>
      <c r="H48" s="45"/>
      <c r="I48" s="45"/>
      <c r="J48" s="45"/>
    </row>
  </sheetData>
  <mergeCells count="8">
    <mergeCell ref="A1:I1"/>
    <mergeCell ref="A2:I2"/>
    <mergeCell ref="A3:I3"/>
    <mergeCell ref="A6:I6"/>
    <mergeCell ref="A42:I42"/>
    <mergeCell ref="A7:I7"/>
    <mergeCell ref="E10:F10"/>
    <mergeCell ref="H10:I10"/>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zoomScale="75" zoomScaleNormal="75" workbookViewId="0" topLeftCell="A1">
      <selection activeCell="A1" sqref="A1:N39"/>
    </sheetView>
  </sheetViews>
  <sheetFormatPr defaultColWidth="9.140625" defaultRowHeight="12.75"/>
  <cols>
    <col min="1" max="1" width="5.8515625" style="94" customWidth="1"/>
    <col min="2" max="2" width="1.57421875" style="94" customWidth="1"/>
    <col min="3" max="3" width="43.7109375" style="94" customWidth="1"/>
    <col min="4" max="4" width="14.140625" style="94" customWidth="1"/>
    <col min="5" max="5" width="5.7109375" style="94" customWidth="1"/>
    <col min="6" max="6" width="18.8515625" style="94" customWidth="1"/>
    <col min="7" max="7" width="5.7109375" style="94" customWidth="1"/>
    <col min="8" max="8" width="12.140625" style="94" customWidth="1"/>
    <col min="9" max="9" width="5.7109375" style="94" customWidth="1"/>
    <col min="10" max="10" width="11.28125" style="94" customWidth="1"/>
    <col min="11" max="11" width="5.7109375" style="94" customWidth="1"/>
    <col min="12" max="12" width="11.28125" style="94" customWidth="1"/>
    <col min="13" max="13" width="5.7109375" style="94" customWidth="1"/>
    <col min="14" max="14" width="13.00390625" style="94" customWidth="1"/>
    <col min="15" max="15" width="6.00390625" style="94" customWidth="1"/>
    <col min="16" max="16" width="10.00390625" style="94" bestFit="1" customWidth="1"/>
    <col min="17" max="16384" width="9.140625" style="94" customWidth="1"/>
  </cols>
  <sheetData>
    <row r="1" spans="1:16" ht="16.5">
      <c r="A1" s="182" t="s">
        <v>2</v>
      </c>
      <c r="B1" s="182"/>
      <c r="C1" s="182"/>
      <c r="D1" s="182"/>
      <c r="E1" s="182"/>
      <c r="F1" s="182"/>
      <c r="G1" s="182"/>
      <c r="H1" s="182"/>
      <c r="I1" s="182"/>
      <c r="J1" s="182"/>
      <c r="K1" s="182"/>
      <c r="L1" s="182"/>
      <c r="M1" s="182"/>
      <c r="N1" s="182"/>
      <c r="O1" s="48"/>
      <c r="P1" s="48"/>
    </row>
    <row r="2" spans="1:16" ht="16.5">
      <c r="A2" s="185" t="s">
        <v>3</v>
      </c>
      <c r="B2" s="185"/>
      <c r="C2" s="185"/>
      <c r="D2" s="185"/>
      <c r="E2" s="185"/>
      <c r="F2" s="185"/>
      <c r="G2" s="185"/>
      <c r="H2" s="185"/>
      <c r="I2" s="185"/>
      <c r="J2" s="185"/>
      <c r="K2" s="185"/>
      <c r="L2" s="185"/>
      <c r="M2" s="185"/>
      <c r="N2" s="185"/>
      <c r="O2" s="48"/>
      <c r="P2" s="48"/>
    </row>
    <row r="3" spans="1:16" ht="16.5">
      <c r="A3" s="164" t="s">
        <v>4</v>
      </c>
      <c r="B3" s="164"/>
      <c r="C3" s="164"/>
      <c r="D3" s="164"/>
      <c r="E3" s="164"/>
      <c r="F3" s="164"/>
      <c r="G3" s="164"/>
      <c r="H3" s="164"/>
      <c r="I3" s="164"/>
      <c r="J3" s="164"/>
      <c r="K3" s="164"/>
      <c r="L3" s="164"/>
      <c r="M3" s="164"/>
      <c r="N3" s="164"/>
      <c r="O3" s="48"/>
      <c r="P3" s="48"/>
    </row>
    <row r="4" spans="1:16" ht="16.5">
      <c r="A4" s="93"/>
      <c r="B4" s="93"/>
      <c r="C4" s="93"/>
      <c r="D4" s="93"/>
      <c r="E4" s="93"/>
      <c r="F4" s="93"/>
      <c r="G4" s="93"/>
      <c r="H4" s="93"/>
      <c r="I4" s="93"/>
      <c r="J4" s="93"/>
      <c r="K4" s="93"/>
      <c r="L4" s="93"/>
      <c r="M4" s="93"/>
      <c r="N4" s="93"/>
      <c r="O4" s="48"/>
      <c r="P4" s="48"/>
    </row>
    <row r="5" spans="1:16" ht="16.5">
      <c r="A5" s="93"/>
      <c r="B5" s="93"/>
      <c r="C5" s="93"/>
      <c r="D5" s="93"/>
      <c r="E5" s="93"/>
      <c r="F5" s="93"/>
      <c r="G5" s="93"/>
      <c r="H5" s="93"/>
      <c r="I5" s="93"/>
      <c r="J5" s="93"/>
      <c r="K5" s="93"/>
      <c r="L5" s="93"/>
      <c r="M5" s="93"/>
      <c r="N5" s="93"/>
      <c r="O5" s="48"/>
      <c r="P5" s="48"/>
    </row>
    <row r="6" spans="1:16" ht="16.5">
      <c r="A6" s="182" t="s">
        <v>67</v>
      </c>
      <c r="B6" s="182"/>
      <c r="C6" s="182"/>
      <c r="D6" s="182"/>
      <c r="E6" s="182"/>
      <c r="F6" s="182"/>
      <c r="G6" s="182"/>
      <c r="H6" s="182"/>
      <c r="I6" s="182"/>
      <c r="J6" s="182"/>
      <c r="K6" s="182"/>
      <c r="L6" s="182"/>
      <c r="M6" s="182"/>
      <c r="N6" s="182"/>
      <c r="O6" s="48"/>
      <c r="P6" s="48"/>
    </row>
    <row r="7" spans="1:16" ht="16.5">
      <c r="A7" s="182" t="s">
        <v>245</v>
      </c>
      <c r="B7" s="182"/>
      <c r="C7" s="182"/>
      <c r="D7" s="182"/>
      <c r="E7" s="182"/>
      <c r="F7" s="182"/>
      <c r="G7" s="182"/>
      <c r="H7" s="182"/>
      <c r="I7" s="182"/>
      <c r="J7" s="182"/>
      <c r="K7" s="182"/>
      <c r="L7" s="182"/>
      <c r="M7" s="182"/>
      <c r="N7" s="182"/>
      <c r="O7" s="48"/>
      <c r="P7" s="48"/>
    </row>
    <row r="8" spans="1:16" ht="16.5">
      <c r="A8" s="120"/>
      <c r="B8" s="120"/>
      <c r="C8" s="120"/>
      <c r="D8" s="120"/>
      <c r="E8" s="120"/>
      <c r="F8" s="120"/>
      <c r="G8" s="120"/>
      <c r="H8" s="120"/>
      <c r="I8" s="120"/>
      <c r="J8" s="120"/>
      <c r="K8" s="120"/>
      <c r="L8" s="120"/>
      <c r="M8" s="120"/>
      <c r="N8" s="120"/>
      <c r="O8" s="48"/>
      <c r="P8" s="48"/>
    </row>
    <row r="9" spans="1:16" ht="16.5">
      <c r="A9" s="48"/>
      <c r="B9" s="48"/>
      <c r="C9" s="84"/>
      <c r="D9" s="49"/>
      <c r="E9" s="49"/>
      <c r="F9" s="49"/>
      <c r="G9" s="48"/>
      <c r="H9" s="49"/>
      <c r="I9" s="48"/>
      <c r="J9" s="49"/>
      <c r="K9" s="49"/>
      <c r="L9" s="49"/>
      <c r="M9" s="48"/>
      <c r="N9" s="49"/>
      <c r="O9" s="48"/>
      <c r="P9" s="48"/>
    </row>
    <row r="10" spans="1:16" ht="16.5">
      <c r="A10" s="96"/>
      <c r="B10" s="96"/>
      <c r="C10" s="96"/>
      <c r="D10" s="47"/>
      <c r="E10" s="47"/>
      <c r="F10" s="183" t="s">
        <v>68</v>
      </c>
      <c r="G10" s="183"/>
      <c r="H10" s="183"/>
      <c r="I10" s="184" t="s">
        <v>69</v>
      </c>
      <c r="J10" s="184"/>
      <c r="K10" s="184"/>
      <c r="L10" s="184"/>
      <c r="M10" s="184"/>
      <c r="N10" s="47"/>
      <c r="O10" s="96"/>
      <c r="P10" s="98"/>
    </row>
    <row r="11" spans="1:15" ht="16.5">
      <c r="A11" s="47"/>
      <c r="B11" s="47"/>
      <c r="C11" s="47"/>
      <c r="D11" s="97" t="s">
        <v>70</v>
      </c>
      <c r="E11" s="97"/>
      <c r="F11" s="97"/>
      <c r="G11" s="97"/>
      <c r="H11" s="97" t="s">
        <v>70</v>
      </c>
      <c r="I11" s="97"/>
      <c r="J11" s="97" t="s">
        <v>71</v>
      </c>
      <c r="K11" s="97"/>
      <c r="L11" s="97"/>
      <c r="M11" s="97"/>
      <c r="N11" s="97"/>
      <c r="O11" s="47"/>
    </row>
    <row r="12" spans="1:15" ht="16.5">
      <c r="A12" s="47"/>
      <c r="B12" s="47"/>
      <c r="C12" s="47"/>
      <c r="D12" s="97" t="s">
        <v>72</v>
      </c>
      <c r="E12" s="97"/>
      <c r="F12" s="97" t="s">
        <v>73</v>
      </c>
      <c r="G12" s="97"/>
      <c r="H12" s="97" t="s">
        <v>74</v>
      </c>
      <c r="I12" s="97"/>
      <c r="J12" s="97" t="s">
        <v>75</v>
      </c>
      <c r="K12" s="97"/>
      <c r="L12" s="97" t="s">
        <v>75</v>
      </c>
      <c r="M12" s="97"/>
      <c r="N12" s="97" t="s">
        <v>76</v>
      </c>
      <c r="O12" s="47"/>
    </row>
    <row r="13" spans="1:15" ht="16.5">
      <c r="A13" s="47"/>
      <c r="B13" s="47"/>
      <c r="C13" s="47"/>
      <c r="D13" s="47" t="s">
        <v>7</v>
      </c>
      <c r="E13" s="47"/>
      <c r="F13" s="47" t="s">
        <v>7</v>
      </c>
      <c r="G13" s="47"/>
      <c r="H13" s="47" t="s">
        <v>7</v>
      </c>
      <c r="I13" s="47"/>
      <c r="J13" s="47" t="s">
        <v>7</v>
      </c>
      <c r="K13" s="47"/>
      <c r="L13" s="47" t="s">
        <v>7</v>
      </c>
      <c r="M13" s="47"/>
      <c r="N13" s="47" t="s">
        <v>7</v>
      </c>
      <c r="O13" s="47"/>
    </row>
    <row r="14" spans="1:15" ht="16.5">
      <c r="A14" s="99" t="s">
        <v>256</v>
      </c>
      <c r="B14" s="99"/>
      <c r="C14" s="96" t="s">
        <v>8</v>
      </c>
      <c r="D14" s="49"/>
      <c r="E14" s="49"/>
      <c r="F14" s="49"/>
      <c r="G14" s="48"/>
      <c r="H14" s="49"/>
      <c r="I14" s="48"/>
      <c r="J14" s="49"/>
      <c r="K14" s="49"/>
      <c r="L14" s="49"/>
      <c r="M14" s="48"/>
      <c r="N14" s="49"/>
      <c r="O14" s="48"/>
    </row>
    <row r="15" spans="1:15" ht="16.5">
      <c r="A15" s="99"/>
      <c r="B15" s="99"/>
      <c r="C15" s="96"/>
      <c r="D15" s="49"/>
      <c r="E15" s="49"/>
      <c r="F15" s="49"/>
      <c r="G15" s="48"/>
      <c r="H15" s="49"/>
      <c r="I15" s="48"/>
      <c r="J15" s="49"/>
      <c r="K15" s="49"/>
      <c r="L15" s="49"/>
      <c r="M15" s="48"/>
      <c r="N15" s="49"/>
      <c r="O15" s="48"/>
    </row>
    <row r="16" spans="1:15" ht="16.5">
      <c r="A16" s="84" t="s">
        <v>178</v>
      </c>
      <c r="B16" s="84"/>
      <c r="C16" s="84"/>
      <c r="D16" s="49"/>
      <c r="E16" s="49"/>
      <c r="F16" s="49"/>
      <c r="G16" s="48"/>
      <c r="H16" s="49"/>
      <c r="I16" s="48"/>
      <c r="J16" s="49"/>
      <c r="K16" s="49"/>
      <c r="L16" s="49"/>
      <c r="M16" s="48"/>
      <c r="N16" s="49"/>
      <c r="O16" s="48"/>
    </row>
    <row r="17" spans="1:15" ht="16.5">
      <c r="A17" s="121" t="s">
        <v>174</v>
      </c>
      <c r="B17" s="121"/>
      <c r="C17" s="124"/>
      <c r="D17" s="49">
        <v>115118</v>
      </c>
      <c r="E17" s="49"/>
      <c r="F17" s="49">
        <v>30710</v>
      </c>
      <c r="G17" s="48"/>
      <c r="H17" s="49">
        <v>4971</v>
      </c>
      <c r="I17" s="48"/>
      <c r="J17" s="49">
        <v>16851</v>
      </c>
      <c r="K17" s="49"/>
      <c r="L17" s="49">
        <v>-2692</v>
      </c>
      <c r="M17" s="48"/>
      <c r="N17" s="49">
        <f>SUM(D17:L17)</f>
        <v>164958</v>
      </c>
      <c r="O17" s="48"/>
    </row>
    <row r="18" spans="1:15" ht="16.5">
      <c r="A18" s="121" t="s">
        <v>175</v>
      </c>
      <c r="B18" s="121"/>
      <c r="C18" s="124"/>
      <c r="D18" s="49"/>
      <c r="E18" s="49"/>
      <c r="F18" s="49"/>
      <c r="G18" s="48"/>
      <c r="H18" s="49"/>
      <c r="I18" s="48"/>
      <c r="J18" s="49"/>
      <c r="K18" s="49"/>
      <c r="L18" s="49"/>
      <c r="M18" s="48"/>
      <c r="N18" s="49"/>
      <c r="O18" s="48"/>
    </row>
    <row r="19" spans="1:15" ht="16.5">
      <c r="A19" s="125" t="s">
        <v>176</v>
      </c>
      <c r="B19" s="125"/>
      <c r="C19" s="121"/>
      <c r="D19" s="49">
        <v>0</v>
      </c>
      <c r="E19" s="49"/>
      <c r="F19" s="49">
        <v>16851</v>
      </c>
      <c r="G19" s="48"/>
      <c r="H19" s="49">
        <v>0</v>
      </c>
      <c r="I19" s="48"/>
      <c r="J19" s="49">
        <v>-16851</v>
      </c>
      <c r="K19" s="49"/>
      <c r="L19" s="49">
        <v>2692</v>
      </c>
      <c r="M19" s="48"/>
      <c r="N19" s="49">
        <f>SUM(D19:L19)</f>
        <v>2692</v>
      </c>
      <c r="O19" s="48"/>
    </row>
    <row r="20" spans="1:15" ht="16.5">
      <c r="A20" s="126" t="s">
        <v>177</v>
      </c>
      <c r="B20" s="126"/>
      <c r="C20" s="126"/>
      <c r="D20" s="112">
        <f>SUM(D17:D19)</f>
        <v>115118</v>
      </c>
      <c r="E20" s="112"/>
      <c r="F20" s="112">
        <f>SUM(F17:F19)</f>
        <v>47561</v>
      </c>
      <c r="G20" s="112"/>
      <c r="H20" s="112">
        <f>SUM(H17:H19)</f>
        <v>4971</v>
      </c>
      <c r="I20" s="112"/>
      <c r="J20" s="112">
        <f>SUM(J17:J19)</f>
        <v>0</v>
      </c>
      <c r="K20" s="112"/>
      <c r="L20" s="112">
        <f>SUM(L17:L19)</f>
        <v>0</v>
      </c>
      <c r="M20" s="112"/>
      <c r="N20" s="112">
        <f>SUM(N17:N19)</f>
        <v>167650</v>
      </c>
      <c r="O20" s="48"/>
    </row>
    <row r="21" spans="1:15" ht="16.5">
      <c r="A21" s="48" t="s">
        <v>267</v>
      </c>
      <c r="B21" s="48"/>
      <c r="C21" s="126"/>
      <c r="D21" s="146"/>
      <c r="E21" s="146"/>
      <c r="F21" s="146"/>
      <c r="G21" s="146"/>
      <c r="H21" s="146"/>
      <c r="I21" s="146"/>
      <c r="J21" s="146"/>
      <c r="K21" s="146"/>
      <c r="L21" s="146"/>
      <c r="M21" s="146"/>
      <c r="N21" s="146"/>
      <c r="O21" s="48"/>
    </row>
    <row r="22" spans="1:15" ht="16.5">
      <c r="A22" s="48" t="s">
        <v>268</v>
      </c>
      <c r="B22" s="48"/>
      <c r="C22" s="126"/>
      <c r="O22" s="48"/>
    </row>
    <row r="23" spans="1:15" ht="16.5">
      <c r="A23" s="48" t="s">
        <v>269</v>
      </c>
      <c r="B23" s="48"/>
      <c r="C23" s="126"/>
      <c r="D23" s="146">
        <v>0</v>
      </c>
      <c r="E23" s="146"/>
      <c r="F23" s="146">
        <v>0</v>
      </c>
      <c r="G23" s="146"/>
      <c r="H23" s="146">
        <v>-45</v>
      </c>
      <c r="I23" s="146"/>
      <c r="J23" s="146">
        <v>0</v>
      </c>
      <c r="K23" s="146"/>
      <c r="L23" s="146">
        <v>0</v>
      </c>
      <c r="M23" s="146"/>
      <c r="N23" s="49">
        <f>SUM(D23:L23)</f>
        <v>-45</v>
      </c>
      <c r="O23" s="48"/>
    </row>
    <row r="24" spans="1:15" ht="16.5">
      <c r="A24" s="48" t="s">
        <v>251</v>
      </c>
      <c r="B24" s="48"/>
      <c r="C24" s="48"/>
      <c r="D24" s="49">
        <v>0</v>
      </c>
      <c r="E24" s="49"/>
      <c r="F24" s="49">
        <f>'IS'!H34</f>
        <v>21738</v>
      </c>
      <c r="G24" s="55"/>
      <c r="H24" s="49">
        <v>0</v>
      </c>
      <c r="I24" s="55"/>
      <c r="J24" s="49">
        <v>0</v>
      </c>
      <c r="K24" s="49"/>
      <c r="L24" s="49">
        <v>0</v>
      </c>
      <c r="M24" s="55"/>
      <c r="N24" s="49">
        <f>SUM(D24:L24)</f>
        <v>21738</v>
      </c>
      <c r="O24" s="48"/>
    </row>
    <row r="25" spans="1:15" ht="16.5">
      <c r="A25" s="48" t="s">
        <v>234</v>
      </c>
      <c r="B25" s="48"/>
      <c r="D25" s="49">
        <v>0</v>
      </c>
      <c r="F25" s="49">
        <v>-6447</v>
      </c>
      <c r="H25" s="49">
        <v>0</v>
      </c>
      <c r="J25" s="49">
        <v>0</v>
      </c>
      <c r="K25" s="49"/>
      <c r="L25" s="49">
        <v>0</v>
      </c>
      <c r="N25" s="49">
        <f>SUM(D25:L25)</f>
        <v>-6447</v>
      </c>
      <c r="O25" s="48"/>
    </row>
    <row r="26" spans="1:15" ht="17.25" thickBot="1">
      <c r="A26" s="84" t="s">
        <v>246</v>
      </c>
      <c r="B26" s="84"/>
      <c r="C26" s="48"/>
      <c r="D26" s="51">
        <f>SUM(D20:D25)</f>
        <v>115118</v>
      </c>
      <c r="E26" s="51"/>
      <c r="F26" s="51">
        <f>SUM(F20:F25)</f>
        <v>62852</v>
      </c>
      <c r="G26" s="52"/>
      <c r="H26" s="51">
        <f>SUM(H20:H25)</f>
        <v>4926</v>
      </c>
      <c r="I26" s="52"/>
      <c r="J26" s="51">
        <f>SUM(J20:J25)</f>
        <v>0</v>
      </c>
      <c r="K26" s="51"/>
      <c r="L26" s="51">
        <f>SUM(L20:L25)</f>
        <v>0</v>
      </c>
      <c r="M26" s="52"/>
      <c r="N26" s="51">
        <f>SUM(N20:N25)</f>
        <v>182896</v>
      </c>
      <c r="O26" s="48"/>
    </row>
    <row r="27" spans="1:15" ht="17.25" thickTop="1">
      <c r="A27" s="48"/>
      <c r="B27" s="48"/>
      <c r="C27" s="48"/>
      <c r="D27" s="49"/>
      <c r="E27" s="49"/>
      <c r="F27" s="49"/>
      <c r="G27" s="50"/>
      <c r="H27" s="49"/>
      <c r="I27" s="50"/>
      <c r="J27" s="49"/>
      <c r="K27" s="49"/>
      <c r="L27" s="49"/>
      <c r="M27" s="50"/>
      <c r="N27" s="49"/>
      <c r="O27" s="48"/>
    </row>
    <row r="28" spans="1:15" ht="16.5">
      <c r="A28" s="48"/>
      <c r="B28" s="48"/>
      <c r="C28" s="53"/>
      <c r="D28" s="95"/>
      <c r="E28" s="95"/>
      <c r="F28" s="95"/>
      <c r="G28" s="95"/>
      <c r="H28" s="95"/>
      <c r="I28" s="95"/>
      <c r="J28" s="95"/>
      <c r="K28" s="95"/>
      <c r="L28" s="95"/>
      <c r="M28" s="48"/>
      <c r="N28" s="49"/>
      <c r="O28" s="48"/>
    </row>
    <row r="29" spans="1:15" ht="16.5">
      <c r="A29" s="99" t="s">
        <v>257</v>
      </c>
      <c r="B29" s="99"/>
      <c r="C29" s="96" t="s">
        <v>9</v>
      </c>
      <c r="D29" s="49"/>
      <c r="E29" s="49"/>
      <c r="F29" s="49"/>
      <c r="G29" s="48"/>
      <c r="H29" s="49"/>
      <c r="I29" s="48"/>
      <c r="J29" s="49"/>
      <c r="K29" s="49"/>
      <c r="L29" s="49"/>
      <c r="M29" s="48"/>
      <c r="N29" s="49"/>
      <c r="O29" s="48"/>
    </row>
    <row r="30" spans="1:15" ht="16.5">
      <c r="A30" s="99"/>
      <c r="B30" s="99"/>
      <c r="C30" s="96"/>
      <c r="D30" s="49"/>
      <c r="E30" s="49"/>
      <c r="F30" s="49"/>
      <c r="G30" s="48"/>
      <c r="H30" s="49"/>
      <c r="I30" s="48"/>
      <c r="J30" s="49"/>
      <c r="K30" s="49"/>
      <c r="L30" s="49"/>
      <c r="M30" s="48"/>
      <c r="N30" s="49"/>
      <c r="O30" s="48"/>
    </row>
    <row r="31" spans="1:15" ht="16.5">
      <c r="A31" s="84" t="s">
        <v>213</v>
      </c>
      <c r="B31" s="84"/>
      <c r="C31" s="121"/>
      <c r="D31" s="49">
        <v>115118</v>
      </c>
      <c r="E31" s="49"/>
      <c r="F31" s="146">
        <v>16580</v>
      </c>
      <c r="G31" s="48"/>
      <c r="H31" s="49">
        <v>4971</v>
      </c>
      <c r="I31" s="48"/>
      <c r="J31" s="49">
        <v>18570</v>
      </c>
      <c r="K31" s="49"/>
      <c r="L31" s="49">
        <v>-2809</v>
      </c>
      <c r="M31" s="48"/>
      <c r="N31" s="49">
        <f>SUM(D31:L31)</f>
        <v>152430</v>
      </c>
      <c r="O31" s="48"/>
    </row>
    <row r="32" spans="1:15" ht="16.5">
      <c r="A32" s="48" t="s">
        <v>251</v>
      </c>
      <c r="B32" s="48"/>
      <c r="C32" s="48"/>
      <c r="D32" s="49">
        <v>0</v>
      </c>
      <c r="E32" s="49"/>
      <c r="F32" s="90">
        <f>'IS'!I34</f>
        <v>20162</v>
      </c>
      <c r="G32" s="55"/>
      <c r="H32" s="49">
        <v>0</v>
      </c>
      <c r="I32" s="55"/>
      <c r="J32" s="49">
        <v>0</v>
      </c>
      <c r="K32" s="49"/>
      <c r="L32" s="49">
        <v>0</v>
      </c>
      <c r="M32" s="55"/>
      <c r="N32" s="49">
        <f>SUM(D32:L32)</f>
        <v>20162</v>
      </c>
      <c r="O32" s="48"/>
    </row>
    <row r="33" spans="1:15" ht="16.5">
      <c r="A33" s="48" t="s">
        <v>234</v>
      </c>
      <c r="B33" s="48"/>
      <c r="C33" s="48"/>
      <c r="D33" s="49">
        <v>0</v>
      </c>
      <c r="E33" s="49"/>
      <c r="F33" s="49">
        <v>-6032</v>
      </c>
      <c r="G33" s="55"/>
      <c r="H33" s="49">
        <v>0</v>
      </c>
      <c r="I33" s="55"/>
      <c r="J33" s="49">
        <v>0</v>
      </c>
      <c r="K33" s="49"/>
      <c r="L33" s="49">
        <v>0</v>
      </c>
      <c r="M33" s="55"/>
      <c r="N33" s="49">
        <f>SUM(D33:L33)</f>
        <v>-6032</v>
      </c>
      <c r="O33" s="48"/>
    </row>
    <row r="34" spans="1:15" ht="16.5">
      <c r="A34" s="48" t="s">
        <v>77</v>
      </c>
      <c r="B34" s="48"/>
      <c r="C34" s="48"/>
      <c r="D34" s="49">
        <v>0</v>
      </c>
      <c r="E34" s="49"/>
      <c r="F34" s="49">
        <v>0</v>
      </c>
      <c r="G34" s="48"/>
      <c r="H34" s="49">
        <v>0</v>
      </c>
      <c r="I34" s="48"/>
      <c r="J34" s="49">
        <v>-1719</v>
      </c>
      <c r="K34" s="49"/>
      <c r="L34" s="49">
        <v>0</v>
      </c>
      <c r="M34" s="50"/>
      <c r="N34" s="49">
        <f>SUM(D34:L34)</f>
        <v>-1719</v>
      </c>
      <c r="O34" s="48"/>
    </row>
    <row r="35" spans="1:15" ht="16.5">
      <c r="A35" s="48" t="s">
        <v>212</v>
      </c>
      <c r="B35" s="48"/>
      <c r="C35" s="48"/>
      <c r="D35" s="49">
        <v>0</v>
      </c>
      <c r="E35" s="49"/>
      <c r="F35" s="49">
        <v>0</v>
      </c>
      <c r="G35" s="48"/>
      <c r="H35" s="49">
        <v>0</v>
      </c>
      <c r="I35" s="48"/>
      <c r="J35" s="49">
        <v>0</v>
      </c>
      <c r="K35" s="49"/>
      <c r="L35" s="49">
        <v>117</v>
      </c>
      <c r="M35" s="50"/>
      <c r="N35" s="49">
        <f>SUM(D35:L35)</f>
        <v>117</v>
      </c>
      <c r="O35" s="48"/>
    </row>
    <row r="36" spans="1:15" ht="17.25" thickBot="1">
      <c r="A36" s="84" t="s">
        <v>247</v>
      </c>
      <c r="B36" s="84"/>
      <c r="C36" s="48"/>
      <c r="D36" s="51">
        <f>SUM(D31:D35)</f>
        <v>115118</v>
      </c>
      <c r="E36" s="51"/>
      <c r="F36" s="51">
        <f>SUM(F31:F35)</f>
        <v>30710</v>
      </c>
      <c r="G36" s="52"/>
      <c r="H36" s="51">
        <f>SUM(H31:H35)</f>
        <v>4971</v>
      </c>
      <c r="I36" s="52"/>
      <c r="J36" s="51">
        <f>SUM(J31:J35)</f>
        <v>16851</v>
      </c>
      <c r="K36" s="51"/>
      <c r="L36" s="51">
        <f>SUM(L31:L35)</f>
        <v>-2692</v>
      </c>
      <c r="M36" s="52"/>
      <c r="N36" s="51">
        <f>SUM(N31:N35)</f>
        <v>164958</v>
      </c>
      <c r="O36" s="48"/>
    </row>
    <row r="37" spans="1:15" ht="17.25" thickTop="1">
      <c r="A37" s="48"/>
      <c r="B37" s="48"/>
      <c r="C37" s="53"/>
      <c r="D37" s="95"/>
      <c r="E37" s="95"/>
      <c r="F37" s="95"/>
      <c r="G37" s="95"/>
      <c r="H37" s="95"/>
      <c r="I37" s="95"/>
      <c r="J37" s="100"/>
      <c r="K37" s="100"/>
      <c r="L37" s="100"/>
      <c r="M37" s="48"/>
      <c r="N37" s="49"/>
      <c r="O37" s="48"/>
    </row>
    <row r="38" spans="1:15" ht="16.5">
      <c r="A38" s="87"/>
      <c r="B38" s="87"/>
      <c r="C38" s="54"/>
      <c r="D38" s="95"/>
      <c r="E38" s="95"/>
      <c r="F38" s="95"/>
      <c r="G38" s="95"/>
      <c r="H38" s="95"/>
      <c r="I38" s="95"/>
      <c r="J38" s="95"/>
      <c r="K38" s="95"/>
      <c r="L38" s="95"/>
      <c r="M38" s="48"/>
      <c r="N38" s="49"/>
      <c r="O38" s="48"/>
    </row>
    <row r="39" spans="1:16" ht="16.5" customHeight="1">
      <c r="A39" s="175" t="s">
        <v>78</v>
      </c>
      <c r="B39" s="175"/>
      <c r="C39" s="181"/>
      <c r="D39" s="181"/>
      <c r="E39" s="181"/>
      <c r="F39" s="181"/>
      <c r="G39" s="181"/>
      <c r="H39" s="181"/>
      <c r="I39" s="181"/>
      <c r="J39" s="181"/>
      <c r="K39" s="181"/>
      <c r="L39" s="181"/>
      <c r="M39" s="181"/>
      <c r="N39" s="181"/>
      <c r="O39" s="101"/>
      <c r="P39" s="48"/>
    </row>
    <row r="40" spans="1:16" ht="16.5">
      <c r="A40" s="101"/>
      <c r="B40" s="101"/>
      <c r="C40" s="101"/>
      <c r="D40" s="101"/>
      <c r="E40" s="101"/>
      <c r="F40" s="101"/>
      <c r="G40" s="101"/>
      <c r="H40" s="101"/>
      <c r="I40" s="101"/>
      <c r="J40" s="101"/>
      <c r="K40" s="101"/>
      <c r="L40" s="101"/>
      <c r="M40" s="101"/>
      <c r="N40" s="101"/>
      <c r="O40" s="48"/>
      <c r="P40" s="48"/>
    </row>
  </sheetData>
  <mergeCells count="8">
    <mergeCell ref="A1:N1"/>
    <mergeCell ref="A2:N2"/>
    <mergeCell ref="A3:N3"/>
    <mergeCell ref="A6:N6"/>
    <mergeCell ref="A39:N39"/>
    <mergeCell ref="A7:N7"/>
    <mergeCell ref="F10:H10"/>
    <mergeCell ref="I10:M10"/>
  </mergeCells>
  <printOptions/>
  <pageMargins left="0.75" right="0.75" top="1" bottom="1" header="0.5" footer="0.5"/>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75" zoomScaleNormal="75" workbookViewId="0" topLeftCell="A1">
      <selection activeCell="A1" sqref="A1:E31"/>
    </sheetView>
  </sheetViews>
  <sheetFormatPr defaultColWidth="9.140625" defaultRowHeight="12.75"/>
  <cols>
    <col min="1" max="1" width="5.8515625" style="94" customWidth="1"/>
    <col min="2" max="2" width="50.8515625" style="94" customWidth="1"/>
    <col min="3" max="3" width="28.140625" style="94" customWidth="1"/>
    <col min="4" max="4" width="17.140625" style="94" customWidth="1"/>
    <col min="5" max="5" width="17.421875" style="94" customWidth="1"/>
    <col min="6" max="16384" width="9.140625" style="94" customWidth="1"/>
  </cols>
  <sheetData>
    <row r="1" spans="1:5" ht="16.5">
      <c r="A1" s="167" t="s">
        <v>2</v>
      </c>
      <c r="B1" s="167"/>
      <c r="C1" s="167"/>
      <c r="D1" s="167"/>
      <c r="E1" s="181"/>
    </row>
    <row r="2" spans="1:5" ht="16.5" customHeight="1">
      <c r="A2" s="164" t="s">
        <v>3</v>
      </c>
      <c r="B2" s="181"/>
      <c r="C2" s="181"/>
      <c r="D2" s="181"/>
      <c r="E2" s="181"/>
    </row>
    <row r="3" spans="1:5" ht="16.5">
      <c r="A3" s="164" t="s">
        <v>4</v>
      </c>
      <c r="B3" s="164"/>
      <c r="C3" s="164"/>
      <c r="D3" s="164"/>
      <c r="E3" s="181"/>
    </row>
    <row r="4" spans="1:5" ht="16.5">
      <c r="A4" s="57"/>
      <c r="B4" s="7"/>
      <c r="C4" s="7"/>
      <c r="D4" s="7"/>
      <c r="E4" s="7"/>
    </row>
    <row r="5" spans="1:5" ht="16.5">
      <c r="A5" s="57"/>
      <c r="B5" s="83"/>
      <c r="C5" s="7"/>
      <c r="D5" s="7"/>
      <c r="E5" s="7"/>
    </row>
    <row r="6" spans="1:5" ht="16.5">
      <c r="A6" s="167" t="s">
        <v>79</v>
      </c>
      <c r="B6" s="167"/>
      <c r="C6" s="167"/>
      <c r="D6" s="167"/>
      <c r="E6" s="181"/>
    </row>
    <row r="7" spans="1:5" ht="16.5">
      <c r="A7" s="167" t="s">
        <v>245</v>
      </c>
      <c r="B7" s="167"/>
      <c r="C7" s="167"/>
      <c r="D7" s="167"/>
      <c r="E7" s="181"/>
    </row>
    <row r="8" spans="1:5" ht="16.5">
      <c r="A8" s="120"/>
      <c r="B8" s="120"/>
      <c r="C8" s="120"/>
      <c r="D8" s="120"/>
      <c r="E8" s="120"/>
    </row>
    <row r="9" spans="1:5" ht="16.5">
      <c r="A9" s="57"/>
      <c r="B9" s="84"/>
      <c r="C9" s="84"/>
      <c r="D9" s="84"/>
      <c r="E9" s="57"/>
    </row>
    <row r="10" spans="1:5" ht="16.5">
      <c r="A10" s="57"/>
      <c r="B10" s="84"/>
      <c r="C10" s="84"/>
      <c r="D10" s="35" t="s">
        <v>80</v>
      </c>
      <c r="E10" s="35" t="s">
        <v>41</v>
      </c>
    </row>
    <row r="11" spans="1:5" ht="16.5">
      <c r="A11" s="57"/>
      <c r="B11" s="84"/>
      <c r="C11" s="84"/>
      <c r="D11" s="35" t="s">
        <v>42</v>
      </c>
      <c r="E11" s="35" t="s">
        <v>43</v>
      </c>
    </row>
    <row r="12" spans="1:5" ht="16.5">
      <c r="A12" s="57"/>
      <c r="B12" s="84"/>
      <c r="C12" s="84"/>
      <c r="D12" s="35" t="s">
        <v>46</v>
      </c>
      <c r="E12" s="35" t="s">
        <v>47</v>
      </c>
    </row>
    <row r="13" spans="1:5" ht="16.5">
      <c r="A13" s="57"/>
      <c r="B13" s="84"/>
      <c r="C13" s="84"/>
      <c r="D13" s="35" t="s">
        <v>244</v>
      </c>
      <c r="E13" s="35" t="s">
        <v>170</v>
      </c>
    </row>
    <row r="14" spans="1:5" ht="16.5">
      <c r="A14" s="57"/>
      <c r="B14" s="84"/>
      <c r="C14" s="84"/>
      <c r="D14" s="47" t="s">
        <v>7</v>
      </c>
      <c r="E14" s="47" t="s">
        <v>7</v>
      </c>
    </row>
    <row r="15" spans="1:5" ht="16.5">
      <c r="A15" s="57"/>
      <c r="B15" s="84"/>
      <c r="C15" s="84"/>
      <c r="D15" s="47" t="s">
        <v>8</v>
      </c>
      <c r="E15" s="47" t="s">
        <v>9</v>
      </c>
    </row>
    <row r="16" ht="17.25" customHeight="1"/>
    <row r="17" spans="1:5" ht="16.5">
      <c r="A17" s="48" t="s">
        <v>240</v>
      </c>
      <c r="B17" s="57"/>
      <c r="C17" s="48"/>
      <c r="D17" s="78">
        <v>15674</v>
      </c>
      <c r="E17" s="110">
        <v>12590</v>
      </c>
    </row>
    <row r="18" spans="1:6" ht="16.5">
      <c r="A18" s="48" t="s">
        <v>236</v>
      </c>
      <c r="B18" s="57"/>
      <c r="C18" s="48"/>
      <c r="D18" s="78">
        <v>-1936</v>
      </c>
      <c r="E18" s="110">
        <v>-820</v>
      </c>
      <c r="F18" s="56"/>
    </row>
    <row r="19" spans="1:6" ht="16.5">
      <c r="A19" s="48" t="s">
        <v>258</v>
      </c>
      <c r="B19" s="57"/>
      <c r="C19" s="48"/>
      <c r="D19" s="85">
        <v>-7459</v>
      </c>
      <c r="E19" s="85">
        <v>-6242</v>
      </c>
      <c r="F19" s="57"/>
    </row>
    <row r="20" spans="1:9" ht="16.5">
      <c r="A20" s="84" t="s">
        <v>241</v>
      </c>
      <c r="B20" s="57"/>
      <c r="C20" s="84"/>
      <c r="D20" s="55">
        <f>SUM(D17:D19)</f>
        <v>6279</v>
      </c>
      <c r="E20" s="55">
        <f>SUM(E17:E19)</f>
        <v>5528</v>
      </c>
      <c r="G20" s="102"/>
      <c r="H20" s="33"/>
      <c r="I20" s="102"/>
    </row>
    <row r="21" spans="1:6" ht="16.5">
      <c r="A21" s="84" t="s">
        <v>272</v>
      </c>
      <c r="B21" s="57"/>
      <c r="C21" s="84"/>
      <c r="D21" s="49">
        <v>10673</v>
      </c>
      <c r="E21" s="49">
        <v>5145</v>
      </c>
      <c r="F21" s="57"/>
    </row>
    <row r="22" spans="1:6" ht="17.25" thickBot="1">
      <c r="A22" s="84" t="s">
        <v>273</v>
      </c>
      <c r="B22" s="57"/>
      <c r="C22" s="84"/>
      <c r="D22" s="86">
        <f>SUM(D20:D21)</f>
        <v>16952</v>
      </c>
      <c r="E22" s="86">
        <f>SUM(E20:E21)</f>
        <v>10673</v>
      </c>
      <c r="F22" s="103"/>
    </row>
    <row r="23" spans="1:6" ht="17.25" thickTop="1">
      <c r="A23" s="48"/>
      <c r="B23" s="57"/>
      <c r="C23" s="48"/>
      <c r="D23" s="55"/>
      <c r="E23" s="111"/>
      <c r="F23" s="57"/>
    </row>
    <row r="24" spans="1:6" ht="16.5">
      <c r="A24" s="48" t="s">
        <v>81</v>
      </c>
      <c r="B24" s="57"/>
      <c r="C24" s="48"/>
      <c r="D24" s="55"/>
      <c r="E24" s="111"/>
      <c r="F24" s="57"/>
    </row>
    <row r="25" spans="1:6" ht="16.5">
      <c r="A25" s="168" t="s">
        <v>19</v>
      </c>
      <c r="B25" s="168"/>
      <c r="C25" s="48"/>
      <c r="D25" s="55">
        <v>17087</v>
      </c>
      <c r="E25" s="111">
        <v>10782</v>
      </c>
      <c r="F25" s="57"/>
    </row>
    <row r="26" spans="1:6" ht="16.5">
      <c r="A26" s="168" t="s">
        <v>82</v>
      </c>
      <c r="B26" s="168"/>
      <c r="C26" s="48"/>
      <c r="D26" s="55">
        <v>-135</v>
      </c>
      <c r="E26" s="111">
        <v>-109</v>
      </c>
      <c r="F26" s="57"/>
    </row>
    <row r="27" spans="1:6" ht="17.25" thickBot="1">
      <c r="A27" s="57"/>
      <c r="B27" s="48"/>
      <c r="C27" s="48"/>
      <c r="D27" s="86">
        <f>SUM(D25:D26)</f>
        <v>16952</v>
      </c>
      <c r="E27" s="86">
        <f>SUM(E25:E26)</f>
        <v>10673</v>
      </c>
      <c r="F27" s="57"/>
    </row>
    <row r="28" spans="1:6" ht="17.25" thickTop="1">
      <c r="A28" s="57"/>
      <c r="B28" s="48"/>
      <c r="C28" s="48"/>
      <c r="D28" s="78"/>
      <c r="E28" s="78"/>
      <c r="F28" s="57"/>
    </row>
    <row r="29" spans="1:6" ht="16.5">
      <c r="A29" s="87"/>
      <c r="B29" s="48"/>
      <c r="C29" s="48"/>
      <c r="D29" s="48"/>
      <c r="E29" s="55"/>
      <c r="F29" s="57"/>
    </row>
    <row r="30" spans="1:6" ht="16.5">
      <c r="A30" s="165" t="s">
        <v>83</v>
      </c>
      <c r="B30" s="166"/>
      <c r="C30" s="166"/>
      <c r="D30" s="166"/>
      <c r="E30" s="166"/>
      <c r="F30" s="57"/>
    </row>
    <row r="31" spans="1:6" ht="16.5">
      <c r="A31" s="166"/>
      <c r="B31" s="166"/>
      <c r="C31" s="166"/>
      <c r="D31" s="166"/>
      <c r="E31" s="166"/>
      <c r="F31" s="57"/>
    </row>
    <row r="32" spans="1:6" ht="16.5">
      <c r="A32" s="104" t="s">
        <v>30</v>
      </c>
      <c r="B32" s="105" t="s">
        <v>30</v>
      </c>
      <c r="C32" s="105"/>
      <c r="D32" s="105"/>
      <c r="E32" s="105"/>
      <c r="F32" s="57"/>
    </row>
    <row r="33" spans="1:5" ht="16.5">
      <c r="A33" s="106"/>
      <c r="B33" s="107"/>
      <c r="C33" s="106"/>
      <c r="D33" s="106"/>
      <c r="E33" s="106"/>
    </row>
  </sheetData>
  <mergeCells count="8">
    <mergeCell ref="A1:E1"/>
    <mergeCell ref="A2:E2"/>
    <mergeCell ref="A3:E3"/>
    <mergeCell ref="A6:E6"/>
    <mergeCell ref="A30:E31"/>
    <mergeCell ref="A7:E7"/>
    <mergeCell ref="A25:B25"/>
    <mergeCell ref="A26:B26"/>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78"/>
  <sheetViews>
    <sheetView zoomScale="75" zoomScaleNormal="75" zoomScaleSheetLayoutView="75" workbookViewId="0" topLeftCell="A1">
      <selection activeCell="A1" sqref="A1:I72"/>
    </sheetView>
  </sheetViews>
  <sheetFormatPr defaultColWidth="9.140625" defaultRowHeight="12.75"/>
  <cols>
    <col min="1" max="1" width="8.7109375" style="136" customWidth="1"/>
    <col min="2" max="3" width="5.7109375" style="136" customWidth="1"/>
    <col min="4" max="4" width="40.7109375" style="136" customWidth="1"/>
    <col min="5" max="5" width="24.7109375" style="136" customWidth="1"/>
    <col min="6" max="6" width="40.7109375" style="136" customWidth="1"/>
    <col min="7" max="7" width="12.57421875" style="136" customWidth="1"/>
    <col min="8" max="8" width="9.140625" style="136" customWidth="1"/>
    <col min="9" max="9" width="5.7109375" style="136" customWidth="1"/>
    <col min="10" max="16384" width="9.140625" style="136" customWidth="1"/>
  </cols>
  <sheetData>
    <row r="1" spans="1:7" ht="16.5" customHeight="1">
      <c r="A1" s="182" t="s">
        <v>2</v>
      </c>
      <c r="B1" s="189"/>
      <c r="C1" s="189"/>
      <c r="D1" s="189"/>
      <c r="E1" s="189"/>
      <c r="F1" s="189"/>
      <c r="G1" s="189"/>
    </row>
    <row r="2" spans="1:7" ht="16.5" customHeight="1">
      <c r="A2" s="185" t="s">
        <v>3</v>
      </c>
      <c r="B2" s="189"/>
      <c r="C2" s="189"/>
      <c r="D2" s="189"/>
      <c r="E2" s="189"/>
      <c r="F2" s="189"/>
      <c r="G2" s="189"/>
    </row>
    <row r="3" spans="1:7" ht="16.5" customHeight="1">
      <c r="A3" s="164" t="s">
        <v>4</v>
      </c>
      <c r="B3" s="193"/>
      <c r="C3" s="193"/>
      <c r="D3" s="193"/>
      <c r="E3" s="193"/>
      <c r="F3" s="193"/>
      <c r="G3" s="193"/>
    </row>
    <row r="4" spans="1:7" ht="16.5" customHeight="1">
      <c r="A4" s="193"/>
      <c r="B4" s="193"/>
      <c r="C4" s="193"/>
      <c r="D4" s="193"/>
      <c r="E4" s="193"/>
      <c r="F4" s="193"/>
      <c r="G4" s="193"/>
    </row>
    <row r="5" spans="1:7" ht="16.5" customHeight="1">
      <c r="A5" s="182" t="s">
        <v>84</v>
      </c>
      <c r="B5" s="189"/>
      <c r="C5" s="189"/>
      <c r="D5" s="189"/>
      <c r="E5" s="189"/>
      <c r="F5" s="189"/>
      <c r="G5" s="189"/>
    </row>
    <row r="6" spans="1:7" ht="16.5" customHeight="1">
      <c r="A6" s="182" t="s">
        <v>245</v>
      </c>
      <c r="B6" s="189"/>
      <c r="C6" s="189"/>
      <c r="D6" s="189"/>
      <c r="E6" s="189"/>
      <c r="F6" s="189"/>
      <c r="G6" s="189"/>
    </row>
    <row r="7" spans="1:7" ht="16.5" customHeight="1">
      <c r="A7" s="59"/>
      <c r="B7" s="59"/>
      <c r="C7" s="59"/>
      <c r="D7" s="59"/>
      <c r="E7" s="59"/>
      <c r="F7" s="59"/>
      <c r="G7" s="59"/>
    </row>
    <row r="8" spans="1:7" ht="16.5" customHeight="1">
      <c r="A8" s="57"/>
      <c r="B8" s="57"/>
      <c r="C8" s="57"/>
      <c r="D8" s="57"/>
      <c r="E8" s="57"/>
      <c r="F8" s="57"/>
      <c r="G8" s="57"/>
    </row>
    <row r="9" spans="1:7" ht="16.5" customHeight="1">
      <c r="A9" s="60" t="s">
        <v>85</v>
      </c>
      <c r="B9" s="61" t="s">
        <v>86</v>
      </c>
      <c r="C9" s="61"/>
      <c r="D9" s="61"/>
      <c r="E9" s="62"/>
      <c r="F9" s="62"/>
      <c r="G9" s="62"/>
    </row>
    <row r="10" spans="1:7" ht="16.5" customHeight="1">
      <c r="A10" s="64"/>
      <c r="B10" s="62"/>
      <c r="C10" s="62"/>
      <c r="D10" s="62"/>
      <c r="E10" s="62"/>
      <c r="F10" s="62"/>
      <c r="G10" s="62"/>
    </row>
    <row r="11" spans="1:7" ht="16.5" customHeight="1">
      <c r="A11" s="64"/>
      <c r="B11" s="62" t="s">
        <v>231</v>
      </c>
      <c r="C11" s="62"/>
      <c r="D11" s="62"/>
      <c r="E11" s="62"/>
      <c r="F11" s="62"/>
      <c r="G11" s="62"/>
    </row>
    <row r="12" spans="1:7" ht="16.5" customHeight="1">
      <c r="A12" s="60"/>
      <c r="B12" s="61"/>
      <c r="C12" s="61"/>
      <c r="D12" s="61"/>
      <c r="E12" s="62"/>
      <c r="F12" s="62"/>
      <c r="G12" s="62"/>
    </row>
    <row r="13" spans="1:9" ht="16.5" customHeight="1">
      <c r="A13" s="60"/>
      <c r="B13" s="190" t="s">
        <v>214</v>
      </c>
      <c r="C13" s="190"/>
      <c r="D13" s="190"/>
      <c r="E13" s="190"/>
      <c r="F13" s="190"/>
      <c r="G13" s="190"/>
      <c r="H13" s="191"/>
      <c r="I13" s="191"/>
    </row>
    <row r="14" spans="1:9" ht="16.5" customHeight="1">
      <c r="A14" s="60"/>
      <c r="B14" s="190"/>
      <c r="C14" s="190"/>
      <c r="D14" s="190"/>
      <c r="E14" s="190"/>
      <c r="F14" s="190"/>
      <c r="G14" s="190"/>
      <c r="H14" s="191"/>
      <c r="I14" s="191"/>
    </row>
    <row r="15" spans="1:7" ht="16.5" customHeight="1">
      <c r="A15" s="60"/>
      <c r="B15" s="62"/>
      <c r="C15" s="62"/>
      <c r="D15" s="61"/>
      <c r="E15" s="62"/>
      <c r="F15" s="62"/>
      <c r="G15" s="62"/>
    </row>
    <row r="16" spans="1:9" ht="16.5" customHeight="1">
      <c r="A16" s="60"/>
      <c r="B16" s="192" t="s">
        <v>232</v>
      </c>
      <c r="C16" s="192"/>
      <c r="D16" s="192"/>
      <c r="E16" s="192"/>
      <c r="F16" s="192"/>
      <c r="G16" s="192"/>
      <c r="H16" s="192"/>
      <c r="I16" s="192"/>
    </row>
    <row r="17" spans="1:9" ht="16.5" customHeight="1">
      <c r="A17" s="60"/>
      <c r="B17" s="192"/>
      <c r="C17" s="192"/>
      <c r="D17" s="192"/>
      <c r="E17" s="192"/>
      <c r="F17" s="192"/>
      <c r="G17" s="192"/>
      <c r="H17" s="192"/>
      <c r="I17" s="192"/>
    </row>
    <row r="18" spans="1:9" ht="16.5" customHeight="1">
      <c r="A18" s="60"/>
      <c r="B18" s="192"/>
      <c r="C18" s="192"/>
      <c r="D18" s="192"/>
      <c r="E18" s="192"/>
      <c r="F18" s="192"/>
      <c r="G18" s="192"/>
      <c r="H18" s="192"/>
      <c r="I18" s="192"/>
    </row>
    <row r="19" spans="1:7" ht="16.5" customHeight="1">
      <c r="A19" s="60"/>
      <c r="B19" s="62"/>
      <c r="C19" s="62"/>
      <c r="D19" s="61"/>
      <c r="E19" s="62"/>
      <c r="F19" s="62"/>
      <c r="G19" s="62"/>
    </row>
    <row r="20" spans="1:7" ht="16.5" customHeight="1">
      <c r="A20" s="60" t="s">
        <v>87</v>
      </c>
      <c r="B20" s="68" t="s">
        <v>179</v>
      </c>
      <c r="C20" s="63"/>
      <c r="D20" s="63"/>
      <c r="E20" s="63"/>
      <c r="F20" s="63"/>
      <c r="G20" s="63"/>
    </row>
    <row r="21" spans="1:7" ht="16.5" customHeight="1">
      <c r="A21" s="64"/>
      <c r="B21" s="63"/>
      <c r="C21" s="63"/>
      <c r="D21" s="63"/>
      <c r="E21" s="63"/>
      <c r="F21" s="63"/>
      <c r="G21" s="63"/>
    </row>
    <row r="22" spans="1:9" ht="16.5" customHeight="1">
      <c r="A22" s="64"/>
      <c r="B22" s="190" t="s">
        <v>216</v>
      </c>
      <c r="C22" s="190"/>
      <c r="D22" s="190"/>
      <c r="E22" s="190"/>
      <c r="F22" s="190"/>
      <c r="G22" s="190"/>
      <c r="H22" s="190"/>
      <c r="I22" s="190"/>
    </row>
    <row r="23" spans="1:9" ht="16.5" customHeight="1">
      <c r="A23" s="64"/>
      <c r="B23" s="190"/>
      <c r="C23" s="190"/>
      <c r="D23" s="190"/>
      <c r="E23" s="190"/>
      <c r="F23" s="190"/>
      <c r="G23" s="190"/>
      <c r="H23" s="190"/>
      <c r="I23" s="190"/>
    </row>
    <row r="24" spans="1:9" ht="16.5" customHeight="1">
      <c r="A24" s="64"/>
      <c r="B24" s="190"/>
      <c r="C24" s="190"/>
      <c r="D24" s="190"/>
      <c r="E24" s="190"/>
      <c r="F24" s="190"/>
      <c r="G24" s="190"/>
      <c r="H24" s="190"/>
      <c r="I24" s="190"/>
    </row>
    <row r="25" spans="1:9" ht="16.5" customHeight="1">
      <c r="A25" s="64"/>
      <c r="B25" s="7"/>
      <c r="C25" s="7"/>
      <c r="D25" s="7"/>
      <c r="E25" s="7"/>
      <c r="F25" s="7"/>
      <c r="G25" s="7"/>
      <c r="H25" s="7"/>
      <c r="I25" s="7"/>
    </row>
    <row r="26" spans="1:9" ht="16.5" customHeight="1">
      <c r="A26" s="64"/>
      <c r="B26" s="62" t="s">
        <v>180</v>
      </c>
      <c r="D26" s="58" t="s">
        <v>181</v>
      </c>
      <c r="E26" s="7"/>
      <c r="F26" s="7"/>
      <c r="G26" s="7"/>
      <c r="H26" s="7"/>
      <c r="I26" s="7"/>
    </row>
    <row r="27" spans="1:9" ht="16.5" customHeight="1">
      <c r="A27" s="64"/>
      <c r="B27" s="62" t="s">
        <v>182</v>
      </c>
      <c r="D27" s="58" t="s">
        <v>183</v>
      </c>
      <c r="E27" s="7"/>
      <c r="F27" s="7"/>
      <c r="G27" s="7"/>
      <c r="H27" s="7"/>
      <c r="I27" s="7"/>
    </row>
    <row r="28" spans="1:9" ht="16.5" customHeight="1">
      <c r="A28" s="64"/>
      <c r="B28" s="62" t="s">
        <v>184</v>
      </c>
      <c r="D28" s="58" t="s">
        <v>15</v>
      </c>
      <c r="E28" s="7"/>
      <c r="F28" s="7"/>
      <c r="G28" s="7"/>
      <c r="H28" s="7"/>
      <c r="I28" s="7"/>
    </row>
    <row r="29" spans="1:9" ht="16.5" customHeight="1">
      <c r="A29" s="64"/>
      <c r="B29" s="62" t="s">
        <v>185</v>
      </c>
      <c r="D29" s="58" t="s">
        <v>186</v>
      </c>
      <c r="E29" s="7"/>
      <c r="F29" s="7"/>
      <c r="G29" s="7"/>
      <c r="H29" s="7"/>
      <c r="I29" s="7"/>
    </row>
    <row r="30" spans="1:9" ht="16.5" customHeight="1">
      <c r="A30" s="64"/>
      <c r="B30" s="62" t="s">
        <v>187</v>
      </c>
      <c r="D30" s="58" t="s">
        <v>188</v>
      </c>
      <c r="E30" s="7"/>
      <c r="F30" s="7"/>
      <c r="G30" s="7"/>
      <c r="H30" s="7"/>
      <c r="I30" s="7"/>
    </row>
    <row r="31" spans="1:9" ht="16.5" customHeight="1">
      <c r="A31" s="64"/>
      <c r="B31" s="62" t="s">
        <v>189</v>
      </c>
      <c r="D31" s="58" t="s">
        <v>190</v>
      </c>
      <c r="E31" s="7"/>
      <c r="F31" s="7"/>
      <c r="G31" s="7"/>
      <c r="H31" s="7"/>
      <c r="I31" s="7"/>
    </row>
    <row r="32" spans="1:9" ht="16.5" customHeight="1">
      <c r="A32" s="64"/>
      <c r="B32" s="62" t="s">
        <v>191</v>
      </c>
      <c r="D32" s="58" t="s">
        <v>192</v>
      </c>
      <c r="E32" s="7"/>
      <c r="F32" s="7"/>
      <c r="G32" s="7"/>
      <c r="H32" s="7"/>
      <c r="I32" s="7"/>
    </row>
    <row r="33" spans="1:9" ht="16.5" customHeight="1">
      <c r="A33" s="64"/>
      <c r="B33" s="62" t="s">
        <v>193</v>
      </c>
      <c r="D33" s="58" t="s">
        <v>194</v>
      </c>
      <c r="E33" s="7"/>
      <c r="F33" s="7"/>
      <c r="G33" s="7"/>
      <c r="H33" s="7"/>
      <c r="I33" s="7"/>
    </row>
    <row r="34" spans="1:9" ht="16.5" customHeight="1">
      <c r="A34" s="64"/>
      <c r="B34" s="62" t="s">
        <v>195</v>
      </c>
      <c r="D34" s="58" t="s">
        <v>196</v>
      </c>
      <c r="E34" s="7"/>
      <c r="F34" s="7"/>
      <c r="G34" s="7"/>
      <c r="H34" s="7"/>
      <c r="I34" s="7"/>
    </row>
    <row r="35" spans="1:9" ht="16.5" customHeight="1">
      <c r="A35" s="64"/>
      <c r="B35" s="62" t="s">
        <v>197</v>
      </c>
      <c r="D35" s="58" t="s">
        <v>158</v>
      </c>
      <c r="E35" s="7"/>
      <c r="F35" s="7"/>
      <c r="G35" s="7"/>
      <c r="H35" s="7"/>
      <c r="I35" s="7"/>
    </row>
    <row r="36" spans="1:9" ht="16.5" customHeight="1">
      <c r="A36" s="64"/>
      <c r="B36" s="62" t="s">
        <v>198</v>
      </c>
      <c r="D36" s="58" t="s">
        <v>199</v>
      </c>
      <c r="E36" s="7"/>
      <c r="F36" s="7"/>
      <c r="G36" s="7"/>
      <c r="H36" s="7"/>
      <c r="I36" s="7"/>
    </row>
    <row r="37" spans="1:9" ht="16.5" customHeight="1">
      <c r="A37" s="64"/>
      <c r="B37" s="7"/>
      <c r="C37" s="7"/>
      <c r="D37" s="7"/>
      <c r="E37" s="7"/>
      <c r="F37" s="7"/>
      <c r="G37" s="7"/>
      <c r="H37" s="7"/>
      <c r="I37" s="7"/>
    </row>
    <row r="38" spans="1:9" ht="16.5" customHeight="1">
      <c r="A38" s="64"/>
      <c r="B38" s="169" t="s">
        <v>221</v>
      </c>
      <c r="C38" s="169"/>
      <c r="D38" s="169"/>
      <c r="E38" s="169"/>
      <c r="F38" s="169"/>
      <c r="G38" s="169"/>
      <c r="H38" s="169"/>
      <c r="I38" s="169"/>
    </row>
    <row r="39" spans="1:9" ht="16.5" customHeight="1">
      <c r="A39" s="64"/>
      <c r="B39" s="62"/>
      <c r="C39" s="62"/>
      <c r="D39" s="62"/>
      <c r="E39" s="62"/>
      <c r="F39" s="62"/>
      <c r="G39" s="62"/>
      <c r="H39" s="62"/>
      <c r="I39" s="62"/>
    </row>
    <row r="40" spans="1:9" ht="16.5" customHeight="1">
      <c r="A40" s="64"/>
      <c r="B40" s="7"/>
      <c r="C40" s="7"/>
      <c r="D40" s="7"/>
      <c r="E40" s="7"/>
      <c r="F40" s="172" t="s">
        <v>226</v>
      </c>
      <c r="G40" s="186"/>
      <c r="H40" s="186"/>
      <c r="I40" s="186"/>
    </row>
    <row r="41" spans="1:9" ht="16.5" customHeight="1">
      <c r="A41" s="64"/>
      <c r="B41" s="7"/>
      <c r="C41" s="7"/>
      <c r="D41" s="7"/>
      <c r="E41" s="7"/>
      <c r="F41" s="127"/>
      <c r="G41" s="7"/>
      <c r="H41" s="7"/>
      <c r="I41" s="7"/>
    </row>
    <row r="42" spans="1:9" ht="16.5" customHeight="1">
      <c r="A42" s="64"/>
      <c r="B42" s="62" t="s">
        <v>200</v>
      </c>
      <c r="D42" s="128" t="s">
        <v>201</v>
      </c>
      <c r="E42" s="7"/>
      <c r="F42" s="187" t="s">
        <v>222</v>
      </c>
      <c r="G42" s="188"/>
      <c r="H42" s="188"/>
      <c r="I42" s="188"/>
    </row>
    <row r="43" spans="1:9" ht="16.5" customHeight="1">
      <c r="A43" s="64"/>
      <c r="B43" s="62" t="s">
        <v>202</v>
      </c>
      <c r="D43" s="128" t="s">
        <v>203</v>
      </c>
      <c r="E43" s="7"/>
      <c r="F43" s="187" t="s">
        <v>222</v>
      </c>
      <c r="G43" s="188"/>
      <c r="H43" s="188"/>
      <c r="I43" s="188"/>
    </row>
    <row r="44" spans="1:9" ht="16.5" customHeight="1">
      <c r="A44" s="64"/>
      <c r="B44" s="62" t="s">
        <v>204</v>
      </c>
      <c r="D44" s="170" t="s">
        <v>205</v>
      </c>
      <c r="E44" s="171"/>
      <c r="F44" s="164" t="s">
        <v>225</v>
      </c>
      <c r="G44" s="188"/>
      <c r="H44" s="188"/>
      <c r="I44" s="188"/>
    </row>
    <row r="45" spans="1:9" ht="16.5" customHeight="1">
      <c r="A45" s="64"/>
      <c r="B45" s="62"/>
      <c r="D45" s="128"/>
      <c r="E45" s="137"/>
      <c r="F45" s="93"/>
      <c r="G45" s="7"/>
      <c r="H45" s="7"/>
      <c r="I45" s="7"/>
    </row>
    <row r="46" spans="1:9" ht="16.5" customHeight="1">
      <c r="A46" s="64"/>
      <c r="B46" s="192" t="s">
        <v>233</v>
      </c>
      <c r="C46" s="192"/>
      <c r="D46" s="192"/>
      <c r="E46" s="192"/>
      <c r="F46" s="192"/>
      <c r="G46" s="192"/>
      <c r="H46" s="192"/>
      <c r="I46" s="192"/>
    </row>
    <row r="47" spans="1:9" ht="16.5" customHeight="1">
      <c r="A47" s="64"/>
      <c r="B47" s="192"/>
      <c r="C47" s="192"/>
      <c r="D47" s="192"/>
      <c r="E47" s="192"/>
      <c r="F47" s="192"/>
      <c r="G47" s="192"/>
      <c r="H47" s="192"/>
      <c r="I47" s="192"/>
    </row>
    <row r="48" spans="1:9" ht="16.5" customHeight="1">
      <c r="A48" s="64"/>
      <c r="B48" s="192"/>
      <c r="C48" s="192"/>
      <c r="D48" s="192"/>
      <c r="E48" s="192"/>
      <c r="F48" s="192"/>
      <c r="G48" s="192"/>
      <c r="H48" s="192"/>
      <c r="I48" s="192"/>
    </row>
    <row r="49" spans="1:9" ht="16.5" customHeight="1">
      <c r="A49" s="64"/>
      <c r="B49" s="81"/>
      <c r="C49" s="81"/>
      <c r="D49" s="81"/>
      <c r="E49" s="81"/>
      <c r="F49" s="81"/>
      <c r="G49" s="81"/>
      <c r="H49" s="81"/>
      <c r="I49" s="81"/>
    </row>
    <row r="50" spans="1:10" ht="16.5" customHeight="1">
      <c r="A50" s="64"/>
      <c r="B50" s="190" t="s">
        <v>228</v>
      </c>
      <c r="C50" s="190"/>
      <c r="D50" s="190"/>
      <c r="E50" s="190"/>
      <c r="F50" s="190"/>
      <c r="G50" s="190"/>
      <c r="H50" s="190"/>
      <c r="I50" s="190"/>
      <c r="J50" s="114"/>
    </row>
    <row r="51" spans="1:10" ht="16.5" customHeight="1">
      <c r="A51" s="64"/>
      <c r="B51" s="190"/>
      <c r="C51" s="190"/>
      <c r="D51" s="190"/>
      <c r="E51" s="190"/>
      <c r="F51" s="190"/>
      <c r="G51" s="190"/>
      <c r="H51" s="190"/>
      <c r="I51" s="190"/>
      <c r="J51" s="114"/>
    </row>
    <row r="52" spans="1:10" ht="16.5" customHeight="1">
      <c r="A52" s="64"/>
      <c r="B52" s="7"/>
      <c r="C52" s="7"/>
      <c r="D52" s="7"/>
      <c r="E52" s="7"/>
      <c r="F52" s="7"/>
      <c r="G52" s="7"/>
      <c r="H52" s="7"/>
      <c r="I52" s="7"/>
      <c r="J52" s="114"/>
    </row>
    <row r="53" spans="1:10" s="116" customFormat="1" ht="16.5" customHeight="1">
      <c r="A53" s="64"/>
      <c r="B53" s="129" t="s">
        <v>223</v>
      </c>
      <c r="C53" s="61"/>
      <c r="D53" s="130"/>
      <c r="E53" s="130"/>
      <c r="F53" s="130"/>
      <c r="G53" s="7"/>
      <c r="H53" s="7"/>
      <c r="I53" s="7"/>
      <c r="J53" s="115"/>
    </row>
    <row r="54" spans="1:10" ht="16.5" customHeight="1">
      <c r="A54" s="64"/>
      <c r="B54" s="7"/>
      <c r="C54" s="7"/>
      <c r="D54" s="7"/>
      <c r="E54" s="7"/>
      <c r="F54" s="7"/>
      <c r="G54" s="7"/>
      <c r="H54" s="7"/>
      <c r="I54" s="7"/>
      <c r="J54" s="114"/>
    </row>
    <row r="55" spans="1:10" ht="16.5" customHeight="1">
      <c r="A55" s="64"/>
      <c r="B55" s="62" t="s">
        <v>229</v>
      </c>
      <c r="C55" s="7"/>
      <c r="D55" s="7"/>
      <c r="E55" s="7"/>
      <c r="F55" s="7"/>
      <c r="G55" s="7"/>
      <c r="H55" s="7"/>
      <c r="I55" s="7"/>
      <c r="J55" s="114"/>
    </row>
    <row r="56" spans="1:10" ht="16.5" customHeight="1">
      <c r="A56" s="64"/>
      <c r="B56" s="7"/>
      <c r="C56" s="7"/>
      <c r="D56" s="7"/>
      <c r="E56" s="7"/>
      <c r="F56" s="7"/>
      <c r="G56" s="7"/>
      <c r="H56" s="7"/>
      <c r="I56" s="7"/>
      <c r="J56" s="114"/>
    </row>
    <row r="57" spans="1:10" ht="16.5" customHeight="1">
      <c r="A57" s="64"/>
      <c r="B57" s="194" t="s">
        <v>248</v>
      </c>
      <c r="C57" s="195"/>
      <c r="D57" s="195"/>
      <c r="E57" s="195"/>
      <c r="F57" s="195"/>
      <c r="G57" s="195"/>
      <c r="H57" s="195"/>
      <c r="I57" s="195"/>
      <c r="J57" s="114"/>
    </row>
    <row r="58" spans="1:10" ht="16.5" customHeight="1">
      <c r="A58" s="64"/>
      <c r="B58" s="195"/>
      <c r="C58" s="195"/>
      <c r="D58" s="195"/>
      <c r="E58" s="195"/>
      <c r="F58" s="195"/>
      <c r="G58" s="195"/>
      <c r="H58" s="195"/>
      <c r="I58" s="195"/>
      <c r="J58" s="114"/>
    </row>
    <row r="59" spans="1:10" ht="16.5" customHeight="1">
      <c r="A59" s="64"/>
      <c r="B59" s="195"/>
      <c r="C59" s="195"/>
      <c r="D59" s="195"/>
      <c r="E59" s="195"/>
      <c r="F59" s="195"/>
      <c r="G59" s="195"/>
      <c r="H59" s="195"/>
      <c r="I59" s="195"/>
      <c r="J59" s="114"/>
    </row>
    <row r="60" spans="1:10" ht="16.5" customHeight="1">
      <c r="A60" s="64"/>
      <c r="B60" s="195"/>
      <c r="C60" s="195"/>
      <c r="D60" s="195"/>
      <c r="E60" s="195"/>
      <c r="F60" s="195"/>
      <c r="G60" s="195"/>
      <c r="H60" s="195"/>
      <c r="I60" s="195"/>
      <c r="J60" s="114"/>
    </row>
    <row r="61" spans="1:10" ht="16.5" customHeight="1">
      <c r="A61" s="64"/>
      <c r="B61" s="195"/>
      <c r="C61" s="195"/>
      <c r="D61" s="195"/>
      <c r="E61" s="195"/>
      <c r="F61" s="195"/>
      <c r="G61" s="195"/>
      <c r="H61" s="195"/>
      <c r="I61" s="195"/>
      <c r="J61" s="114"/>
    </row>
    <row r="62" spans="1:10" ht="16.5" customHeight="1">
      <c r="A62" s="64"/>
      <c r="B62" s="195"/>
      <c r="C62" s="195"/>
      <c r="D62" s="195"/>
      <c r="E62" s="195"/>
      <c r="F62" s="195"/>
      <c r="G62" s="195"/>
      <c r="H62" s="195"/>
      <c r="I62" s="195"/>
      <c r="J62" s="114"/>
    </row>
    <row r="63" spans="1:10" ht="16.5" customHeight="1">
      <c r="A63" s="64"/>
      <c r="B63" s="195"/>
      <c r="C63" s="195"/>
      <c r="D63" s="195"/>
      <c r="E63" s="195"/>
      <c r="F63" s="195"/>
      <c r="G63" s="195"/>
      <c r="H63" s="195"/>
      <c r="I63" s="195"/>
      <c r="J63" s="114"/>
    </row>
    <row r="64" spans="1:10" ht="16.5" customHeight="1">
      <c r="A64" s="64"/>
      <c r="B64" s="195"/>
      <c r="C64" s="195"/>
      <c r="D64" s="195"/>
      <c r="E64" s="195"/>
      <c r="F64" s="195"/>
      <c r="G64" s="195"/>
      <c r="H64" s="195"/>
      <c r="I64" s="195"/>
      <c r="J64" s="114"/>
    </row>
    <row r="65" spans="1:10" ht="16.5" customHeight="1">
      <c r="A65" s="64"/>
      <c r="B65" s="195"/>
      <c r="C65" s="195"/>
      <c r="D65" s="195"/>
      <c r="E65" s="195"/>
      <c r="F65" s="195"/>
      <c r="G65" s="195"/>
      <c r="H65" s="195"/>
      <c r="I65" s="195"/>
      <c r="J65" s="114"/>
    </row>
    <row r="66" spans="1:10" ht="16.5" customHeight="1">
      <c r="A66" s="64"/>
      <c r="B66" s="138"/>
      <c r="C66" s="138"/>
      <c r="D66" s="138"/>
      <c r="E66" s="138"/>
      <c r="F66" s="138"/>
      <c r="G66" s="138"/>
      <c r="H66" s="138"/>
      <c r="I66" s="138"/>
      <c r="J66" s="114"/>
    </row>
    <row r="67" spans="1:10" ht="16.5" customHeight="1">
      <c r="A67" s="64"/>
      <c r="B67" s="190" t="s">
        <v>215</v>
      </c>
      <c r="C67" s="190"/>
      <c r="D67" s="190"/>
      <c r="E67" s="190"/>
      <c r="F67" s="190"/>
      <c r="G67" s="190"/>
      <c r="H67" s="190"/>
      <c r="I67" s="190"/>
      <c r="J67" s="114"/>
    </row>
    <row r="68" spans="1:10" ht="16.5" customHeight="1">
      <c r="A68" s="64"/>
      <c r="B68" s="190"/>
      <c r="C68" s="190"/>
      <c r="D68" s="190"/>
      <c r="E68" s="190"/>
      <c r="F68" s="190"/>
      <c r="G68" s="190"/>
      <c r="H68" s="190"/>
      <c r="I68" s="190"/>
      <c r="J68" s="114"/>
    </row>
    <row r="69" spans="1:10" ht="16.5" customHeight="1">
      <c r="A69" s="64"/>
      <c r="B69" s="190"/>
      <c r="C69" s="190"/>
      <c r="D69" s="190"/>
      <c r="E69" s="190"/>
      <c r="F69" s="190"/>
      <c r="G69" s="190"/>
      <c r="H69" s="190"/>
      <c r="I69" s="190"/>
      <c r="J69" s="114"/>
    </row>
    <row r="70" spans="1:10" ht="16.5" customHeight="1">
      <c r="A70" s="64"/>
      <c r="B70" s="190"/>
      <c r="C70" s="190"/>
      <c r="D70" s="190"/>
      <c r="E70" s="190"/>
      <c r="F70" s="190"/>
      <c r="G70" s="190"/>
      <c r="H70" s="190"/>
      <c r="I70" s="190"/>
      <c r="J70" s="114"/>
    </row>
    <row r="71" spans="1:9" ht="16.5" customHeight="1">
      <c r="A71" s="64"/>
      <c r="B71" s="190"/>
      <c r="C71" s="190"/>
      <c r="D71" s="190"/>
      <c r="E71" s="190"/>
      <c r="F71" s="190"/>
      <c r="G71" s="190"/>
      <c r="H71" s="190"/>
      <c r="I71" s="190"/>
    </row>
    <row r="72" spans="1:9" ht="16.5" customHeight="1">
      <c r="A72" s="64"/>
      <c r="B72" s="190"/>
      <c r="C72" s="190"/>
      <c r="D72" s="190"/>
      <c r="E72" s="190"/>
      <c r="F72" s="190"/>
      <c r="G72" s="190"/>
      <c r="H72" s="190"/>
      <c r="I72" s="190"/>
    </row>
    <row r="73" spans="1:9" ht="16.5" customHeight="1">
      <c r="A73" s="64"/>
      <c r="B73" s="122"/>
      <c r="C73" s="122"/>
      <c r="D73" s="122"/>
      <c r="E73" s="122"/>
      <c r="F73" s="122"/>
      <c r="G73" s="122"/>
      <c r="H73" s="123"/>
      <c r="I73" s="123"/>
    </row>
    <row r="74" spans="1:9" ht="16.5" customHeight="1">
      <c r="A74" s="64"/>
      <c r="B74" s="7"/>
      <c r="C74" s="7"/>
      <c r="D74" s="7"/>
      <c r="E74" s="7"/>
      <c r="F74" s="7"/>
      <c r="G74" s="7"/>
      <c r="H74" s="7"/>
      <c r="I74" s="7"/>
    </row>
    <row r="75" spans="1:9" ht="16.5" customHeight="1">
      <c r="A75" s="64"/>
      <c r="B75" s="7"/>
      <c r="C75" s="7"/>
      <c r="D75" s="7"/>
      <c r="E75" s="7"/>
      <c r="F75" s="7"/>
      <c r="G75" s="7"/>
      <c r="H75" s="7"/>
      <c r="I75" s="7"/>
    </row>
    <row r="76" spans="1:9" ht="16.5" customHeight="1">
      <c r="A76" s="64"/>
      <c r="B76" s="7"/>
      <c r="C76" s="7"/>
      <c r="D76" s="7"/>
      <c r="E76" s="7"/>
      <c r="F76" s="7"/>
      <c r="G76" s="7"/>
      <c r="H76" s="7"/>
      <c r="I76" s="7"/>
    </row>
    <row r="77" spans="1:9" ht="16.5" customHeight="1">
      <c r="A77" s="64"/>
      <c r="B77" s="7"/>
      <c r="C77" s="7"/>
      <c r="D77" s="7"/>
      <c r="E77" s="7"/>
      <c r="F77" s="7"/>
      <c r="G77" s="7"/>
      <c r="H77" s="7"/>
      <c r="I77" s="7"/>
    </row>
    <row r="78" spans="1:9" ht="16.5" customHeight="1">
      <c r="A78" s="64"/>
      <c r="B78" s="7"/>
      <c r="C78" s="7"/>
      <c r="D78" s="7"/>
      <c r="E78" s="7"/>
      <c r="F78" s="7"/>
      <c r="G78" s="7"/>
      <c r="H78" s="7"/>
      <c r="I78" s="7"/>
    </row>
  </sheetData>
  <mergeCells count="19">
    <mergeCell ref="B67:I72"/>
    <mergeCell ref="B50:I51"/>
    <mergeCell ref="B46:I48"/>
    <mergeCell ref="F44:I44"/>
    <mergeCell ref="B57:I65"/>
    <mergeCell ref="A1:G1"/>
    <mergeCell ref="A2:G2"/>
    <mergeCell ref="A3:G3"/>
    <mergeCell ref="A4:G4"/>
    <mergeCell ref="A5:G5"/>
    <mergeCell ref="A6:G6"/>
    <mergeCell ref="B22:I24"/>
    <mergeCell ref="B13:I14"/>
    <mergeCell ref="B16:I18"/>
    <mergeCell ref="B38:I38"/>
    <mergeCell ref="D44:E44"/>
    <mergeCell ref="F40:I40"/>
    <mergeCell ref="F42:I42"/>
    <mergeCell ref="F43:I43"/>
  </mergeCells>
  <printOptions/>
  <pageMargins left="0.75" right="0.75" top="1" bottom="1" header="0.5" footer="0.5"/>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P108"/>
  <sheetViews>
    <sheetView zoomScale="75" zoomScaleNormal="75" workbookViewId="0" topLeftCell="A1">
      <selection activeCell="A1" sqref="A1:M108"/>
    </sheetView>
  </sheetViews>
  <sheetFormatPr defaultColWidth="9.140625" defaultRowHeight="12.75"/>
  <cols>
    <col min="1" max="1" width="8.7109375" style="57" customWidth="1"/>
    <col min="2" max="2" width="5.7109375" style="57" customWidth="1"/>
    <col min="3" max="3" width="3.7109375" style="57" customWidth="1"/>
    <col min="4" max="4" width="2.7109375" style="57" hidden="1" customWidth="1"/>
    <col min="5" max="5" width="46.57421875" style="57" customWidth="1"/>
    <col min="6" max="6" width="7.7109375" style="57" hidden="1" customWidth="1"/>
    <col min="7" max="9" width="16.7109375" style="57" customWidth="1"/>
    <col min="10" max="10" width="3.00390625" style="57" customWidth="1"/>
    <col min="11" max="11" width="16.7109375" style="57" customWidth="1"/>
    <col min="12" max="12" width="16.140625" style="57" customWidth="1"/>
    <col min="13" max="13" width="16.7109375" style="57" customWidth="1"/>
    <col min="14" max="16384" width="9.140625" style="57" customWidth="1"/>
  </cols>
  <sheetData>
    <row r="1" spans="1:2" ht="16.5" customHeight="1">
      <c r="A1" s="60" t="s">
        <v>89</v>
      </c>
      <c r="B1" s="61" t="s">
        <v>206</v>
      </c>
    </row>
    <row r="2" ht="16.5" customHeight="1"/>
    <row r="3" ht="16.5" customHeight="1">
      <c r="B3" s="57" t="s">
        <v>227</v>
      </c>
    </row>
    <row r="4" ht="16.5" customHeight="1"/>
    <row r="5" ht="16.5" customHeight="1">
      <c r="G5" s="167" t="s">
        <v>174</v>
      </c>
    </row>
    <row r="6" spans="7:8" ht="16.5" customHeight="1">
      <c r="G6" s="167"/>
      <c r="H6" s="12"/>
    </row>
    <row r="7" spans="7:9" ht="16.5" customHeight="1">
      <c r="G7" s="167"/>
      <c r="H7" s="12" t="s">
        <v>207</v>
      </c>
      <c r="I7" s="12" t="s">
        <v>177</v>
      </c>
    </row>
    <row r="8" spans="7:9" ht="16.5" customHeight="1">
      <c r="G8" s="14" t="s">
        <v>7</v>
      </c>
      <c r="H8" s="14" t="s">
        <v>7</v>
      </c>
      <c r="I8" s="14" t="s">
        <v>7</v>
      </c>
    </row>
    <row r="9" ht="16.5" customHeight="1">
      <c r="B9" s="68" t="s">
        <v>219</v>
      </c>
    </row>
    <row r="10" ht="16.5" customHeight="1"/>
    <row r="11" spans="2:9" ht="16.5" customHeight="1">
      <c r="B11" s="57" t="s">
        <v>75</v>
      </c>
      <c r="G11" s="131">
        <v>0</v>
      </c>
      <c r="H11" s="131">
        <v>2692</v>
      </c>
      <c r="I11" s="131">
        <f>SUM(G11:H11)</f>
        <v>2692</v>
      </c>
    </row>
    <row r="12" spans="2:9" ht="16.5" customHeight="1">
      <c r="B12" s="57" t="s">
        <v>34</v>
      </c>
      <c r="G12" s="33">
        <v>44869</v>
      </c>
      <c r="H12" s="33">
        <v>2692</v>
      </c>
      <c r="I12" s="131">
        <f>SUM(G12:H12)</f>
        <v>47561</v>
      </c>
    </row>
    <row r="13" spans="2:9" ht="16.5" customHeight="1" thickBot="1">
      <c r="B13" s="57" t="s">
        <v>208</v>
      </c>
      <c r="G13" s="44">
        <v>16851</v>
      </c>
      <c r="H13" s="44">
        <v>-16851</v>
      </c>
      <c r="I13" s="132">
        <f>SUM(G13:H13)</f>
        <v>0</v>
      </c>
    </row>
    <row r="14" spans="7:9" ht="16.5" customHeight="1" thickTop="1">
      <c r="G14" s="41"/>
      <c r="H14" s="41"/>
      <c r="I14" s="133"/>
    </row>
    <row r="15" ht="16.5" customHeight="1">
      <c r="B15" s="68" t="s">
        <v>213</v>
      </c>
    </row>
    <row r="16" ht="16.5" customHeight="1"/>
    <row r="17" spans="2:9" ht="16.5" customHeight="1">
      <c r="B17" s="57" t="s">
        <v>208</v>
      </c>
      <c r="G17" s="41">
        <v>15761</v>
      </c>
      <c r="H17" s="41">
        <v>2809</v>
      </c>
      <c r="I17" s="41">
        <f>SUM(G17:H17)</f>
        <v>18570</v>
      </c>
    </row>
    <row r="18" spans="2:9" ht="16.5" customHeight="1" thickBot="1">
      <c r="B18" s="57" t="s">
        <v>75</v>
      </c>
      <c r="G18" s="44">
        <v>0</v>
      </c>
      <c r="H18" s="44">
        <v>-2809</v>
      </c>
      <c r="I18" s="44">
        <f>SUM(G18:H18)</f>
        <v>-2809</v>
      </c>
    </row>
    <row r="19" spans="7:9" ht="16.5" customHeight="1" thickTop="1">
      <c r="G19" s="41"/>
      <c r="H19" s="41"/>
      <c r="I19" s="41"/>
    </row>
    <row r="20" spans="7:9" ht="16.5" customHeight="1">
      <c r="G20" s="41"/>
      <c r="H20" s="41"/>
      <c r="I20" s="41"/>
    </row>
    <row r="21" spans="2:9" ht="16.5" customHeight="1">
      <c r="B21" s="62" t="s">
        <v>274</v>
      </c>
      <c r="C21" s="139"/>
      <c r="D21" s="139"/>
      <c r="E21" s="139"/>
      <c r="F21" s="139"/>
      <c r="G21" s="139"/>
      <c r="H21" s="139"/>
      <c r="I21" s="139"/>
    </row>
    <row r="22" spans="2:9" ht="16.5" customHeight="1">
      <c r="B22" s="139"/>
      <c r="C22" s="139"/>
      <c r="D22" s="139"/>
      <c r="E22" s="139"/>
      <c r="F22" s="139"/>
      <c r="G22" s="139"/>
      <c r="H22" s="139"/>
      <c r="I22" s="139"/>
    </row>
    <row r="23" spans="2:13" ht="16.5" customHeight="1">
      <c r="B23" s="62"/>
      <c r="C23" s="12"/>
      <c r="G23" s="167" t="s">
        <v>235</v>
      </c>
      <c r="H23" s="167"/>
      <c r="I23" s="167"/>
      <c r="K23" s="167" t="s">
        <v>253</v>
      </c>
      <c r="L23" s="167"/>
      <c r="M23" s="167"/>
    </row>
    <row r="24" spans="2:13" ht="16.5" customHeight="1">
      <c r="B24" s="62"/>
      <c r="C24" s="12"/>
      <c r="G24" s="167" t="s">
        <v>174</v>
      </c>
      <c r="H24" s="182" t="s">
        <v>218</v>
      </c>
      <c r="I24" s="182" t="s">
        <v>177</v>
      </c>
      <c r="K24" s="167" t="s">
        <v>174</v>
      </c>
      <c r="L24" s="182" t="s">
        <v>218</v>
      </c>
      <c r="M24" s="182" t="s">
        <v>177</v>
      </c>
    </row>
    <row r="25" spans="2:13" ht="16.5" customHeight="1">
      <c r="B25" s="62"/>
      <c r="C25" s="12"/>
      <c r="G25" s="167"/>
      <c r="H25" s="182"/>
      <c r="I25" s="182"/>
      <c r="K25" s="167"/>
      <c r="L25" s="182"/>
      <c r="M25" s="182"/>
    </row>
    <row r="26" spans="2:13" ht="16.5" customHeight="1">
      <c r="B26" s="62"/>
      <c r="C26" s="12"/>
      <c r="G26" s="14" t="s">
        <v>7</v>
      </c>
      <c r="H26" s="14" t="s">
        <v>7</v>
      </c>
      <c r="I26" s="14" t="s">
        <v>7</v>
      </c>
      <c r="K26" s="14" t="s">
        <v>7</v>
      </c>
      <c r="L26" s="14" t="s">
        <v>7</v>
      </c>
      <c r="M26" s="14" t="s">
        <v>7</v>
      </c>
    </row>
    <row r="27" spans="2:13" ht="16.5" customHeight="1">
      <c r="B27" s="12"/>
      <c r="C27" s="12"/>
      <c r="G27" s="41"/>
      <c r="H27" s="41"/>
      <c r="I27" s="41"/>
      <c r="K27" s="41"/>
      <c r="L27" s="41"/>
      <c r="M27" s="41"/>
    </row>
    <row r="28" spans="2:13" ht="16.5" customHeight="1">
      <c r="B28" s="134" t="s">
        <v>212</v>
      </c>
      <c r="C28" s="33"/>
      <c r="D28" s="94"/>
      <c r="G28" s="33">
        <v>0</v>
      </c>
      <c r="H28" s="33">
        <v>-30</v>
      </c>
      <c r="I28" s="33">
        <f>SUM(G28:H28)</f>
        <v>-30</v>
      </c>
      <c r="K28" s="33">
        <v>0</v>
      </c>
      <c r="L28" s="33">
        <v>-117</v>
      </c>
      <c r="M28" s="33">
        <f>SUM(K28:L28)</f>
        <v>-117</v>
      </c>
    </row>
    <row r="29" spans="2:13" ht="16.5" customHeight="1" thickBot="1">
      <c r="B29" s="140" t="s">
        <v>211</v>
      </c>
      <c r="C29" s="33"/>
      <c r="D29" s="94"/>
      <c r="E29" s="94"/>
      <c r="G29" s="44">
        <v>29</v>
      </c>
      <c r="H29" s="44">
        <v>30</v>
      </c>
      <c r="I29" s="44">
        <f>SUM(G29:H29)</f>
        <v>59</v>
      </c>
      <c r="K29" s="44">
        <v>1602</v>
      </c>
      <c r="L29" s="44">
        <v>117</v>
      </c>
      <c r="M29" s="44">
        <f>SUM(K29:L29)</f>
        <v>1719</v>
      </c>
    </row>
    <row r="30" ht="16.5" customHeight="1" thickTop="1"/>
    <row r="31" spans="1:8" ht="16.5" customHeight="1">
      <c r="A31" s="60" t="s">
        <v>92</v>
      </c>
      <c r="B31" s="61" t="s">
        <v>88</v>
      </c>
      <c r="C31" s="61"/>
      <c r="D31" s="62"/>
      <c r="E31" s="62"/>
      <c r="F31" s="62"/>
      <c r="G31" s="62"/>
      <c r="H31" s="94"/>
    </row>
    <row r="32" spans="2:8" ht="16.5" customHeight="1">
      <c r="B32" s="62"/>
      <c r="C32" s="62"/>
      <c r="D32" s="62"/>
      <c r="E32" s="62"/>
      <c r="F32" s="62"/>
      <c r="G32" s="62"/>
      <c r="H32" s="94"/>
    </row>
    <row r="33" spans="2:8" ht="16.5" customHeight="1">
      <c r="B33" s="62" t="s">
        <v>220</v>
      </c>
      <c r="C33" s="62"/>
      <c r="D33" s="62"/>
      <c r="E33" s="62"/>
      <c r="F33" s="113"/>
      <c r="G33" s="62"/>
      <c r="H33" s="94"/>
    </row>
    <row r="34" spans="2:8" ht="16.5" customHeight="1">
      <c r="B34" s="62"/>
      <c r="C34" s="62"/>
      <c r="D34" s="62"/>
      <c r="E34" s="62"/>
      <c r="F34" s="62"/>
      <c r="G34" s="62"/>
      <c r="H34" s="94"/>
    </row>
    <row r="35" spans="1:8" ht="16.5" customHeight="1">
      <c r="A35" s="60" t="s">
        <v>94</v>
      </c>
      <c r="B35" s="61" t="s">
        <v>90</v>
      </c>
      <c r="C35" s="61"/>
      <c r="D35" s="62"/>
      <c r="E35" s="62"/>
      <c r="F35" s="62"/>
      <c r="G35" s="62"/>
      <c r="H35" s="94"/>
    </row>
    <row r="36" spans="1:8" ht="16.5" customHeight="1">
      <c r="A36" s="60"/>
      <c r="B36" s="61"/>
      <c r="C36" s="61"/>
      <c r="D36" s="62"/>
      <c r="E36" s="62"/>
      <c r="F36" s="62"/>
      <c r="G36" s="62"/>
      <c r="H36" s="94"/>
    </row>
    <row r="37" spans="1:8" ht="16.5" customHeight="1">
      <c r="A37" s="60"/>
      <c r="B37" s="65" t="s">
        <v>91</v>
      </c>
      <c r="C37" s="65"/>
      <c r="D37" s="66"/>
      <c r="E37" s="66"/>
      <c r="F37" s="66"/>
      <c r="G37" s="66"/>
      <c r="H37" s="94"/>
    </row>
    <row r="38" spans="2:8" ht="16.5" customHeight="1">
      <c r="B38" s="63"/>
      <c r="C38" s="63"/>
      <c r="D38" s="63"/>
      <c r="E38" s="63"/>
      <c r="F38" s="63"/>
      <c r="G38" s="63"/>
      <c r="H38" s="94"/>
    </row>
    <row r="39" spans="1:8" ht="16.5" customHeight="1">
      <c r="A39" s="60" t="s">
        <v>96</v>
      </c>
      <c r="B39" s="61" t="s">
        <v>93</v>
      </c>
      <c r="C39" s="61"/>
      <c r="D39" s="61"/>
      <c r="E39" s="62"/>
      <c r="F39" s="62"/>
      <c r="G39" s="62"/>
      <c r="H39" s="94"/>
    </row>
    <row r="40" spans="1:8" ht="16.5" customHeight="1">
      <c r="A40" s="60"/>
      <c r="B40" s="61"/>
      <c r="C40" s="61"/>
      <c r="D40" s="61"/>
      <c r="E40" s="62"/>
      <c r="F40" s="62"/>
      <c r="G40" s="62"/>
      <c r="H40" s="94"/>
    </row>
    <row r="41" spans="1:13" ht="16.5" customHeight="1">
      <c r="A41" s="60"/>
      <c r="B41" s="58" t="s">
        <v>230</v>
      </c>
      <c r="C41" s="7"/>
      <c r="D41" s="7"/>
      <c r="E41" s="7"/>
      <c r="F41" s="7"/>
      <c r="G41" s="7"/>
      <c r="H41" s="7"/>
      <c r="I41" s="7"/>
      <c r="J41" s="7"/>
      <c r="K41" s="7"/>
      <c r="L41" s="7"/>
      <c r="M41" s="7"/>
    </row>
    <row r="42" spans="1:13" ht="16.5" customHeight="1">
      <c r="A42" s="60"/>
      <c r="B42" s="7"/>
      <c r="C42" s="7"/>
      <c r="D42" s="7"/>
      <c r="E42" s="7"/>
      <c r="F42" s="7"/>
      <c r="G42" s="7"/>
      <c r="H42" s="7"/>
      <c r="I42" s="7"/>
      <c r="J42" s="7"/>
      <c r="K42" s="7"/>
      <c r="L42" s="7"/>
      <c r="M42" s="7"/>
    </row>
    <row r="43" spans="1:8" ht="16.5" customHeight="1">
      <c r="A43" s="60" t="s">
        <v>99</v>
      </c>
      <c r="B43" s="61" t="s">
        <v>95</v>
      </c>
      <c r="C43" s="61"/>
      <c r="D43" s="61"/>
      <c r="E43" s="62"/>
      <c r="F43" s="62"/>
      <c r="G43" s="62"/>
      <c r="H43" s="94"/>
    </row>
    <row r="44" spans="1:8" ht="16.5" customHeight="1">
      <c r="A44" s="60"/>
      <c r="B44" s="67"/>
      <c r="C44" s="67"/>
      <c r="D44" s="61"/>
      <c r="E44" s="62"/>
      <c r="F44" s="62"/>
      <c r="G44" s="62"/>
      <c r="H44" s="94"/>
    </row>
    <row r="45" spans="1:13" ht="16.5" customHeight="1">
      <c r="A45" s="60"/>
      <c r="B45" s="192" t="s">
        <v>237</v>
      </c>
      <c r="C45" s="192"/>
      <c r="D45" s="192"/>
      <c r="E45" s="192"/>
      <c r="F45" s="192"/>
      <c r="G45" s="192"/>
      <c r="H45" s="192"/>
      <c r="I45" s="192"/>
      <c r="J45" s="192"/>
      <c r="K45" s="192"/>
      <c r="L45" s="192"/>
      <c r="M45" s="197"/>
    </row>
    <row r="46" spans="1:13" ht="16.5" customHeight="1">
      <c r="A46" s="60"/>
      <c r="B46" s="192"/>
      <c r="C46" s="192"/>
      <c r="D46" s="192"/>
      <c r="E46" s="192"/>
      <c r="F46" s="192"/>
      <c r="G46" s="192"/>
      <c r="H46" s="192"/>
      <c r="I46" s="192"/>
      <c r="J46" s="192"/>
      <c r="K46" s="192"/>
      <c r="L46" s="192"/>
      <c r="M46" s="197"/>
    </row>
    <row r="47" spans="1:8" ht="16.5" customHeight="1">
      <c r="A47" s="60"/>
      <c r="B47" s="63"/>
      <c r="C47" s="63"/>
      <c r="D47" s="63"/>
      <c r="E47" s="63"/>
      <c r="F47" s="63"/>
      <c r="G47" s="63"/>
      <c r="H47" s="94"/>
    </row>
    <row r="48" spans="1:8" ht="16.5" customHeight="1">
      <c r="A48" s="60" t="s">
        <v>101</v>
      </c>
      <c r="B48" s="61" t="s">
        <v>97</v>
      </c>
      <c r="C48" s="61"/>
      <c r="D48" s="61"/>
      <c r="E48" s="62"/>
      <c r="F48" s="62"/>
      <c r="G48" s="62"/>
      <c r="H48" s="94"/>
    </row>
    <row r="49" spans="1:8" ht="16.5" customHeight="1">
      <c r="A49" s="60"/>
      <c r="B49" s="61"/>
      <c r="C49" s="61"/>
      <c r="D49" s="61"/>
      <c r="E49" s="62"/>
      <c r="F49" s="62"/>
      <c r="G49" s="62"/>
      <c r="H49" s="94"/>
    </row>
    <row r="50" spans="1:8" ht="16.5" customHeight="1">
      <c r="A50" s="60"/>
      <c r="B50" s="66" t="s">
        <v>98</v>
      </c>
      <c r="C50" s="66"/>
      <c r="D50" s="66"/>
      <c r="E50" s="66"/>
      <c r="F50" s="66"/>
      <c r="G50" s="66"/>
      <c r="H50" s="94"/>
    </row>
    <row r="51" spans="2:8" ht="16.5" customHeight="1">
      <c r="B51" s="62"/>
      <c r="C51" s="62"/>
      <c r="D51" s="62"/>
      <c r="E51" s="62"/>
      <c r="F51" s="62"/>
      <c r="G51" s="62"/>
      <c r="H51" s="94"/>
    </row>
    <row r="52" spans="1:8" ht="16.5" customHeight="1">
      <c r="A52" s="60" t="s">
        <v>114</v>
      </c>
      <c r="B52" s="68" t="s">
        <v>100</v>
      </c>
      <c r="C52" s="68"/>
      <c r="H52" s="94"/>
    </row>
    <row r="53" ht="16.5" customHeight="1">
      <c r="H53" s="94"/>
    </row>
    <row r="54" spans="2:8" ht="16.5" customHeight="1">
      <c r="B54" s="57" t="s">
        <v>276</v>
      </c>
      <c r="C54" s="62"/>
      <c r="D54" s="62"/>
      <c r="E54" s="62"/>
      <c r="F54" s="62"/>
      <c r="H54" s="136"/>
    </row>
    <row r="55" spans="3:12" ht="16.5" customHeight="1">
      <c r="C55" s="62"/>
      <c r="D55" s="62"/>
      <c r="E55" s="62"/>
      <c r="F55" s="62"/>
      <c r="H55" s="136"/>
      <c r="L55" s="14" t="s">
        <v>7</v>
      </c>
    </row>
    <row r="56" spans="2:8" ht="16.5" customHeight="1">
      <c r="B56" s="57" t="s">
        <v>103</v>
      </c>
      <c r="C56" s="57" t="s">
        <v>238</v>
      </c>
      <c r="D56" s="62"/>
      <c r="E56" s="62"/>
      <c r="F56" s="62"/>
      <c r="H56" s="136"/>
    </row>
    <row r="57" spans="3:11" ht="16.5" customHeight="1">
      <c r="C57" s="190" t="s">
        <v>275</v>
      </c>
      <c r="D57" s="190"/>
      <c r="E57" s="190"/>
      <c r="F57" s="190"/>
      <c r="G57" s="190"/>
      <c r="H57" s="190"/>
      <c r="I57" s="190"/>
      <c r="J57" s="7"/>
      <c r="K57" s="7"/>
    </row>
    <row r="58" spans="3:12" ht="16.5" customHeight="1">
      <c r="C58" s="190"/>
      <c r="D58" s="190"/>
      <c r="E58" s="190"/>
      <c r="F58" s="190"/>
      <c r="G58" s="190"/>
      <c r="H58" s="190"/>
      <c r="I58" s="190"/>
      <c r="J58" s="7"/>
      <c r="K58" s="7"/>
      <c r="L58" s="41">
        <v>3546</v>
      </c>
    </row>
    <row r="59" spans="3:12" ht="16.5" customHeight="1">
      <c r="C59" s="141"/>
      <c r="D59" s="141"/>
      <c r="E59" s="141"/>
      <c r="F59" s="141"/>
      <c r="G59" s="141"/>
      <c r="H59" s="141"/>
      <c r="I59" s="141"/>
      <c r="J59" s="141"/>
      <c r="K59" s="141"/>
      <c r="L59" s="41"/>
    </row>
    <row r="60" spans="2:12" ht="16.5" customHeight="1">
      <c r="B60" s="57" t="s">
        <v>111</v>
      </c>
      <c r="C60" s="62" t="s">
        <v>239</v>
      </c>
      <c r="D60" s="141"/>
      <c r="E60" s="141"/>
      <c r="F60" s="141"/>
      <c r="G60" s="141"/>
      <c r="H60" s="141"/>
      <c r="I60" s="141"/>
      <c r="J60" s="141"/>
      <c r="K60" s="141"/>
      <c r="L60" s="41"/>
    </row>
    <row r="61" spans="3:12" ht="16.5" customHeight="1">
      <c r="C61" s="66" t="s">
        <v>242</v>
      </c>
      <c r="L61" s="41">
        <v>2901</v>
      </c>
    </row>
    <row r="62" spans="2:12" ht="16.5" customHeight="1" thickBot="1">
      <c r="B62" s="141"/>
      <c r="L62" s="42">
        <f>SUM(L58:L61)</f>
        <v>6447</v>
      </c>
    </row>
    <row r="63" spans="2:12" ht="16.5" customHeight="1" thickTop="1">
      <c r="B63" s="141"/>
      <c r="L63" s="41"/>
    </row>
    <row r="64" spans="1:2" ht="16.5" customHeight="1">
      <c r="A64" s="60" t="s">
        <v>117</v>
      </c>
      <c r="B64" s="61" t="s">
        <v>102</v>
      </c>
    </row>
    <row r="65" spans="1:2" ht="16.5" customHeight="1">
      <c r="A65" s="60"/>
      <c r="B65" s="68"/>
    </row>
    <row r="66" spans="1:5" ht="16.5" customHeight="1">
      <c r="A66" s="60"/>
      <c r="B66" s="62" t="s">
        <v>103</v>
      </c>
      <c r="C66" s="200" t="s">
        <v>104</v>
      </c>
      <c r="D66" s="190"/>
      <c r="E66" s="190"/>
    </row>
    <row r="67" spans="7:16" ht="16.5" customHeight="1">
      <c r="G67" s="198" t="s">
        <v>235</v>
      </c>
      <c r="H67" s="198"/>
      <c r="I67" s="199"/>
      <c r="J67" s="117"/>
      <c r="K67" s="167" t="s">
        <v>253</v>
      </c>
      <c r="L67" s="167"/>
      <c r="M67" s="167"/>
      <c r="N67" s="196"/>
      <c r="O67" s="196"/>
      <c r="P67" s="196"/>
    </row>
    <row r="68" spans="6:16" ht="16.5" customHeight="1">
      <c r="F68" s="68"/>
      <c r="G68" s="12" t="s">
        <v>105</v>
      </c>
      <c r="H68" s="12" t="s">
        <v>106</v>
      </c>
      <c r="I68" s="12" t="s">
        <v>76</v>
      </c>
      <c r="J68" s="117"/>
      <c r="K68" s="117" t="s">
        <v>105</v>
      </c>
      <c r="L68" s="117" t="s">
        <v>106</v>
      </c>
      <c r="M68" s="12" t="s">
        <v>76</v>
      </c>
      <c r="N68" s="117"/>
      <c r="O68" s="117"/>
      <c r="P68" s="117"/>
    </row>
    <row r="69" spans="2:16" ht="16.5" customHeight="1">
      <c r="B69" s="67"/>
      <c r="F69" s="68"/>
      <c r="G69" s="14" t="s">
        <v>7</v>
      </c>
      <c r="H69" s="14" t="s">
        <v>7</v>
      </c>
      <c r="I69" s="14" t="s">
        <v>7</v>
      </c>
      <c r="J69" s="75"/>
      <c r="K69" s="75" t="s">
        <v>7</v>
      </c>
      <c r="L69" s="75" t="s">
        <v>7</v>
      </c>
      <c r="M69" s="14" t="s">
        <v>7</v>
      </c>
      <c r="N69" s="75"/>
      <c r="O69" s="75"/>
      <c r="P69" s="75"/>
    </row>
    <row r="70" spans="2:16" ht="16.5" customHeight="1">
      <c r="B70" s="67"/>
      <c r="F70" s="68"/>
      <c r="J70" s="74"/>
      <c r="K70" s="74"/>
      <c r="L70" s="74"/>
      <c r="N70" s="74"/>
      <c r="O70" s="74"/>
      <c r="P70" s="74"/>
    </row>
    <row r="71" spans="2:16" ht="16.5" customHeight="1">
      <c r="B71" s="67"/>
      <c r="C71" s="57" t="s">
        <v>107</v>
      </c>
      <c r="G71" s="48">
        <v>25887</v>
      </c>
      <c r="H71" s="48">
        <v>6584</v>
      </c>
      <c r="I71" s="50">
        <f>SUM(G71:H71)</f>
        <v>32471</v>
      </c>
      <c r="J71" s="50"/>
      <c r="K71" s="50">
        <v>115083</v>
      </c>
      <c r="L71" s="50">
        <v>22007</v>
      </c>
      <c r="M71" s="50">
        <f>SUM(K71:L71)</f>
        <v>137090</v>
      </c>
      <c r="N71" s="118"/>
      <c r="O71" s="50"/>
      <c r="P71" s="118"/>
    </row>
    <row r="72" spans="2:16" ht="16.5" customHeight="1">
      <c r="B72" s="67"/>
      <c r="C72" s="57" t="s">
        <v>108</v>
      </c>
      <c r="G72" s="48">
        <v>0</v>
      </c>
      <c r="H72" s="48">
        <v>2353</v>
      </c>
      <c r="I72" s="50">
        <f>SUM(G72:H72)</f>
        <v>2353</v>
      </c>
      <c r="J72" s="50"/>
      <c r="K72" s="50">
        <v>7915</v>
      </c>
      <c r="L72" s="50">
        <v>2353</v>
      </c>
      <c r="M72" s="50">
        <f>SUM(K72:L72)</f>
        <v>10268</v>
      </c>
      <c r="N72" s="50"/>
      <c r="O72" s="50"/>
      <c r="P72" s="50"/>
    </row>
    <row r="73" spans="2:16" ht="16.5" customHeight="1">
      <c r="B73" s="67"/>
      <c r="C73" s="57" t="s">
        <v>109</v>
      </c>
      <c r="G73" s="48">
        <v>2335</v>
      </c>
      <c r="H73" s="48">
        <v>0</v>
      </c>
      <c r="I73" s="147">
        <f>SUM(G73:H73)</f>
        <v>2335</v>
      </c>
      <c r="J73" s="50"/>
      <c r="K73" s="147">
        <v>8893</v>
      </c>
      <c r="L73" s="147">
        <v>0</v>
      </c>
      <c r="M73" s="147">
        <f>SUM(K73:L73)</f>
        <v>8893</v>
      </c>
      <c r="N73" s="50"/>
      <c r="O73" s="50"/>
      <c r="P73" s="50"/>
    </row>
    <row r="74" spans="2:16" ht="16.5" customHeight="1" thickBot="1">
      <c r="B74" s="67"/>
      <c r="G74" s="148">
        <f>SUM(G71:G73)</f>
        <v>28222</v>
      </c>
      <c r="H74" s="148">
        <f>SUM(H71:H73)</f>
        <v>8937</v>
      </c>
      <c r="I74" s="69">
        <f>SUM(I71:I73)</f>
        <v>37159</v>
      </c>
      <c r="J74" s="69"/>
      <c r="K74" s="148">
        <f>SUM(K71:K73)</f>
        <v>131891</v>
      </c>
      <c r="L74" s="148">
        <f>SUM(L71:L73)</f>
        <v>24360</v>
      </c>
      <c r="M74" s="69">
        <f>SUM(M71:M73)</f>
        <v>156251</v>
      </c>
      <c r="N74" s="69"/>
      <c r="O74" s="69"/>
      <c r="P74" s="119"/>
    </row>
    <row r="75" spans="2:16" ht="16.5" customHeight="1" thickTop="1">
      <c r="B75" s="67"/>
      <c r="C75" s="57" t="s">
        <v>110</v>
      </c>
      <c r="G75" s="48"/>
      <c r="H75" s="48"/>
      <c r="I75" s="149">
        <f>-H74</f>
        <v>-8937</v>
      </c>
      <c r="J75" s="50"/>
      <c r="K75" s="50"/>
      <c r="L75" s="69"/>
      <c r="M75" s="149">
        <f>-L74</f>
        <v>-24360</v>
      </c>
      <c r="N75" s="50"/>
      <c r="O75" s="50"/>
      <c r="P75" s="69"/>
    </row>
    <row r="76" spans="2:16" ht="16.5" customHeight="1" thickBot="1">
      <c r="B76" s="67"/>
      <c r="G76" s="48"/>
      <c r="H76" s="48"/>
      <c r="I76" s="148">
        <f>SUM(I74:I75)</f>
        <v>28222</v>
      </c>
      <c r="J76" s="50"/>
      <c r="K76" s="50"/>
      <c r="L76" s="119"/>
      <c r="M76" s="148">
        <f>SUM(M74:M75)</f>
        <v>131891</v>
      </c>
      <c r="N76" s="50"/>
      <c r="O76" s="50"/>
      <c r="P76" s="119"/>
    </row>
    <row r="77" spans="2:16" ht="16.5" customHeight="1" thickTop="1">
      <c r="B77" s="67"/>
      <c r="J77" s="50"/>
      <c r="K77" s="50"/>
      <c r="L77" s="50"/>
      <c r="N77" s="74"/>
      <c r="O77" s="74"/>
      <c r="P77" s="74"/>
    </row>
    <row r="78" spans="2:12" ht="16.5" customHeight="1">
      <c r="B78" s="62" t="s">
        <v>111</v>
      </c>
      <c r="C78" s="200" t="s">
        <v>112</v>
      </c>
      <c r="D78" s="190"/>
      <c r="E78" s="190"/>
      <c r="G78" s="69"/>
      <c r="H78" s="69"/>
      <c r="I78" s="119"/>
      <c r="J78" s="50"/>
      <c r="K78" s="50"/>
      <c r="L78" s="50"/>
    </row>
    <row r="79" spans="2:13" ht="16.5" customHeight="1">
      <c r="B79" s="67"/>
      <c r="G79" s="50"/>
      <c r="H79" s="50"/>
      <c r="I79" s="150" t="s">
        <v>60</v>
      </c>
      <c r="J79" s="151"/>
      <c r="K79" s="151"/>
      <c r="L79" s="77"/>
      <c r="M79" s="150" t="s">
        <v>60</v>
      </c>
    </row>
    <row r="80" spans="2:13" ht="16.5" customHeight="1">
      <c r="B80" s="67"/>
      <c r="G80" s="50"/>
      <c r="H80" s="50"/>
      <c r="I80" s="14" t="s">
        <v>7</v>
      </c>
      <c r="J80" s="152"/>
      <c r="K80" s="152"/>
      <c r="L80" s="75"/>
      <c r="M80" s="14" t="s">
        <v>7</v>
      </c>
    </row>
    <row r="81" spans="2:16" ht="16.5" customHeight="1">
      <c r="B81" s="67"/>
      <c r="G81" s="50"/>
      <c r="H81" s="50"/>
      <c r="I81" s="50"/>
      <c r="J81" s="50"/>
      <c r="K81" s="50"/>
      <c r="L81" s="77"/>
      <c r="M81" s="50"/>
      <c r="N81" s="196"/>
      <c r="O81" s="196"/>
      <c r="P81" s="196"/>
    </row>
    <row r="82" spans="2:16" ht="16.5" customHeight="1">
      <c r="B82" s="67"/>
      <c r="C82" s="57" t="s">
        <v>107</v>
      </c>
      <c r="G82" s="50"/>
      <c r="H82" s="50"/>
      <c r="I82" s="78">
        <v>2355</v>
      </c>
      <c r="J82" s="50"/>
      <c r="K82" s="50"/>
      <c r="L82" s="153"/>
      <c r="M82" s="78">
        <v>21497</v>
      </c>
      <c r="N82" s="117"/>
      <c r="O82" s="117"/>
      <c r="P82" s="117"/>
    </row>
    <row r="83" spans="2:16" ht="16.5" customHeight="1">
      <c r="B83" s="67"/>
      <c r="C83" s="57" t="s">
        <v>108</v>
      </c>
      <c r="G83" s="50"/>
      <c r="H83" s="50"/>
      <c r="I83" s="154">
        <v>478</v>
      </c>
      <c r="J83" s="50"/>
      <c r="K83" s="50"/>
      <c r="L83" s="50"/>
      <c r="M83" s="154">
        <v>2213</v>
      </c>
      <c r="N83" s="75"/>
      <c r="O83" s="75"/>
      <c r="P83" s="75"/>
    </row>
    <row r="84" spans="2:16" ht="16.5" customHeight="1">
      <c r="B84" s="67"/>
      <c r="C84" s="57" t="s">
        <v>109</v>
      </c>
      <c r="G84" s="152"/>
      <c r="H84" s="152"/>
      <c r="I84" s="155">
        <v>1205</v>
      </c>
      <c r="J84" s="50"/>
      <c r="K84" s="50"/>
      <c r="L84" s="50"/>
      <c r="M84" s="155">
        <v>3512</v>
      </c>
      <c r="N84" s="74"/>
      <c r="O84" s="74"/>
      <c r="P84" s="74"/>
    </row>
    <row r="85" spans="2:16" ht="16.5" customHeight="1">
      <c r="B85" s="67"/>
      <c r="G85" s="50"/>
      <c r="H85" s="50"/>
      <c r="I85" s="154">
        <f>SUM(I82:I84)</f>
        <v>4038</v>
      </c>
      <c r="J85" s="50"/>
      <c r="K85" s="50"/>
      <c r="L85" s="50"/>
      <c r="M85" s="154">
        <f>SUM(M82:M84)</f>
        <v>27222</v>
      </c>
      <c r="N85" s="118"/>
      <c r="O85" s="50"/>
      <c r="P85" s="118"/>
    </row>
    <row r="86" spans="2:16" ht="16.5" customHeight="1">
      <c r="B86" s="67"/>
      <c r="C86" s="57" t="s">
        <v>113</v>
      </c>
      <c r="G86" s="50"/>
      <c r="H86" s="50"/>
      <c r="I86" s="156">
        <v>-142</v>
      </c>
      <c r="J86" s="50"/>
      <c r="K86" s="50"/>
      <c r="L86" s="50"/>
      <c r="M86" s="156">
        <v>-980</v>
      </c>
      <c r="N86" s="50"/>
      <c r="O86" s="50"/>
      <c r="P86" s="50"/>
    </row>
    <row r="87" spans="2:16" ht="16.5" customHeight="1" thickBot="1">
      <c r="B87" s="67"/>
      <c r="G87" s="50"/>
      <c r="H87" s="50"/>
      <c r="I87" s="86">
        <f>SUM(I85:I86)</f>
        <v>3896</v>
      </c>
      <c r="J87" s="50"/>
      <c r="K87" s="50"/>
      <c r="L87" s="50"/>
      <c r="M87" s="86">
        <f>SUM(M85:M86)</f>
        <v>26242</v>
      </c>
      <c r="N87" s="50"/>
      <c r="O87" s="50"/>
      <c r="P87" s="50"/>
    </row>
    <row r="88" spans="7:16" ht="16.5" customHeight="1" thickTop="1">
      <c r="G88" s="48"/>
      <c r="H88" s="48"/>
      <c r="I88" s="50"/>
      <c r="J88" s="48"/>
      <c r="K88" s="48"/>
      <c r="L88" s="48"/>
      <c r="N88" s="69"/>
      <c r="O88" s="69"/>
      <c r="P88" s="119"/>
    </row>
    <row r="89" spans="1:16" ht="16.5" customHeight="1">
      <c r="A89" s="135" t="s">
        <v>120</v>
      </c>
      <c r="B89" s="61" t="s">
        <v>115</v>
      </c>
      <c r="G89" s="48"/>
      <c r="H89" s="48"/>
      <c r="I89" s="50"/>
      <c r="J89" s="48"/>
      <c r="K89" s="48"/>
      <c r="L89" s="48"/>
      <c r="N89" s="50"/>
      <c r="O89" s="50"/>
      <c r="P89" s="69"/>
    </row>
    <row r="90" spans="7:16" ht="16.5" customHeight="1">
      <c r="G90" s="48"/>
      <c r="H90" s="48"/>
      <c r="I90" s="50"/>
      <c r="J90" s="48"/>
      <c r="K90" s="48"/>
      <c r="L90" s="48"/>
      <c r="N90" s="50"/>
      <c r="O90" s="50"/>
      <c r="P90" s="119"/>
    </row>
    <row r="91" spans="2:9" ht="16.5" customHeight="1">
      <c r="B91" s="62" t="s">
        <v>116</v>
      </c>
      <c r="C91" s="62"/>
      <c r="D91" s="62"/>
      <c r="E91" s="62"/>
      <c r="F91" s="62"/>
      <c r="G91" s="48"/>
      <c r="H91" s="48"/>
      <c r="I91" s="50"/>
    </row>
    <row r="92" spans="2:9" ht="16.5" customHeight="1">
      <c r="B92" s="58"/>
      <c r="C92" s="58"/>
      <c r="D92" s="58"/>
      <c r="E92" s="58"/>
      <c r="F92" s="58"/>
      <c r="G92" s="58"/>
      <c r="H92" s="58"/>
      <c r="I92" s="74"/>
    </row>
    <row r="93" spans="1:12" ht="16.5" customHeight="1">
      <c r="A93" s="135" t="s">
        <v>123</v>
      </c>
      <c r="B93" s="61" t="s">
        <v>118</v>
      </c>
      <c r="C93" s="62"/>
      <c r="D93" s="62"/>
      <c r="E93" s="62"/>
      <c r="F93" s="62"/>
      <c r="G93" s="62"/>
      <c r="H93" s="62"/>
      <c r="I93" s="62"/>
      <c r="J93" s="62"/>
      <c r="K93" s="62"/>
      <c r="L93" s="62"/>
    </row>
    <row r="94" spans="2:12" ht="16.5" customHeight="1">
      <c r="B94" s="62"/>
      <c r="C94" s="62"/>
      <c r="D94" s="62"/>
      <c r="E94" s="62"/>
      <c r="F94" s="62"/>
      <c r="G94" s="62"/>
      <c r="H94" s="62"/>
      <c r="I94" s="62"/>
      <c r="J94" s="62"/>
      <c r="K94" s="62"/>
      <c r="L94" s="62"/>
    </row>
    <row r="95" spans="2:13" ht="16.5" customHeight="1">
      <c r="B95" s="62" t="s">
        <v>119</v>
      </c>
      <c r="C95" s="62"/>
      <c r="D95" s="62"/>
      <c r="E95" s="62"/>
      <c r="F95" s="62"/>
      <c r="G95" s="62"/>
      <c r="H95" s="62"/>
      <c r="I95" s="62"/>
      <c r="J95" s="62"/>
      <c r="K95" s="62"/>
      <c r="L95" s="62"/>
      <c r="M95" s="62"/>
    </row>
    <row r="96" spans="2:12" ht="16.5" customHeight="1">
      <c r="B96" s="62"/>
      <c r="C96" s="62"/>
      <c r="D96" s="62"/>
      <c r="E96" s="62"/>
      <c r="F96" s="62"/>
      <c r="G96" s="62"/>
      <c r="H96" s="62"/>
      <c r="I96" s="62"/>
      <c r="J96" s="62"/>
      <c r="K96" s="62"/>
      <c r="L96" s="62"/>
    </row>
    <row r="97" spans="1:12" ht="16.5" customHeight="1">
      <c r="A97" s="135" t="s">
        <v>125</v>
      </c>
      <c r="B97" s="61" t="s">
        <v>121</v>
      </c>
      <c r="C97" s="62"/>
      <c r="D97" s="62"/>
      <c r="E97" s="62"/>
      <c r="F97" s="62"/>
      <c r="G97" s="62"/>
      <c r="H97" s="62"/>
      <c r="I97" s="62"/>
      <c r="J97" s="62"/>
      <c r="K97" s="62"/>
      <c r="L97" s="62"/>
    </row>
    <row r="98" spans="2:12" ht="16.5" customHeight="1">
      <c r="B98" s="61"/>
      <c r="C98" s="62"/>
      <c r="D98" s="62"/>
      <c r="E98" s="62"/>
      <c r="F98" s="62"/>
      <c r="G98" s="62"/>
      <c r="H98" s="62"/>
      <c r="I98" s="62"/>
      <c r="J98" s="62"/>
      <c r="K98" s="62"/>
      <c r="L98" s="62"/>
    </row>
    <row r="99" spans="2:12" ht="16.5" customHeight="1">
      <c r="B99" s="67" t="s">
        <v>122</v>
      </c>
      <c r="C99" s="62"/>
      <c r="D99" s="62"/>
      <c r="E99" s="62"/>
      <c r="F99" s="62"/>
      <c r="G99" s="62"/>
      <c r="H99" s="62"/>
      <c r="I99" s="62"/>
      <c r="J99" s="62"/>
      <c r="K99" s="62"/>
      <c r="L99" s="62"/>
    </row>
    <row r="100" spans="2:12" ht="16.5" customHeight="1">
      <c r="B100" s="70"/>
      <c r="C100" s="62"/>
      <c r="D100" s="62"/>
      <c r="E100" s="62"/>
      <c r="F100" s="62"/>
      <c r="G100" s="62"/>
      <c r="H100" s="62"/>
      <c r="I100" s="62"/>
      <c r="J100" s="62"/>
      <c r="K100" s="62"/>
      <c r="L100" s="62"/>
    </row>
    <row r="101" spans="1:12" ht="16.5" customHeight="1">
      <c r="A101" s="60" t="s">
        <v>127</v>
      </c>
      <c r="B101" s="61" t="s">
        <v>124</v>
      </c>
      <c r="C101" s="62"/>
      <c r="D101" s="62"/>
      <c r="E101" s="62"/>
      <c r="F101" s="62"/>
      <c r="G101" s="62"/>
      <c r="H101" s="62"/>
      <c r="I101" s="62"/>
      <c r="J101" s="62"/>
      <c r="K101" s="62"/>
      <c r="L101" s="62"/>
    </row>
    <row r="102" spans="2:12" ht="16.5" customHeight="1">
      <c r="B102" s="67"/>
      <c r="C102" s="62"/>
      <c r="D102" s="62"/>
      <c r="E102" s="62"/>
      <c r="F102" s="62"/>
      <c r="G102" s="62"/>
      <c r="H102" s="62"/>
      <c r="I102" s="62"/>
      <c r="J102" s="62"/>
      <c r="K102" s="62"/>
      <c r="L102" s="62"/>
    </row>
    <row r="103" spans="2:12" ht="16.5" customHeight="1">
      <c r="B103" s="62" t="s">
        <v>224</v>
      </c>
      <c r="C103" s="62"/>
      <c r="D103" s="62"/>
      <c r="E103" s="62"/>
      <c r="F103" s="62"/>
      <c r="G103" s="62"/>
      <c r="H103" s="62"/>
      <c r="I103" s="62"/>
      <c r="J103" s="62"/>
      <c r="K103" s="62"/>
      <c r="L103" s="62"/>
    </row>
    <row r="104" spans="2:12" ht="16.5" customHeight="1">
      <c r="B104" s="62"/>
      <c r="C104" s="62"/>
      <c r="D104" s="62"/>
      <c r="E104" s="62"/>
      <c r="F104" s="62"/>
      <c r="G104" s="62"/>
      <c r="H104" s="62"/>
      <c r="I104" s="62"/>
      <c r="J104" s="62"/>
      <c r="K104" s="62"/>
      <c r="L104" s="62"/>
    </row>
    <row r="105" spans="1:12" ht="16.5" customHeight="1">
      <c r="A105" s="60" t="s">
        <v>129</v>
      </c>
      <c r="B105" s="61" t="s">
        <v>126</v>
      </c>
      <c r="C105" s="61"/>
      <c r="D105" s="61"/>
      <c r="E105" s="61"/>
      <c r="F105" s="62"/>
      <c r="G105" s="62"/>
      <c r="H105" s="62"/>
      <c r="I105" s="62"/>
      <c r="J105" s="62"/>
      <c r="K105" s="62"/>
      <c r="L105" s="62"/>
    </row>
    <row r="106" spans="1:12" ht="16.5" customHeight="1">
      <c r="A106" s="60"/>
      <c r="B106" s="61"/>
      <c r="C106" s="61"/>
      <c r="D106" s="61"/>
      <c r="E106" s="61"/>
      <c r="F106" s="62"/>
      <c r="G106" s="62"/>
      <c r="H106" s="62"/>
      <c r="I106" s="62"/>
      <c r="J106" s="62"/>
      <c r="K106" s="62"/>
      <c r="L106" s="62"/>
    </row>
    <row r="107" spans="1:13" ht="16.5" customHeight="1">
      <c r="A107" s="60"/>
      <c r="B107" s="190" t="s">
        <v>250</v>
      </c>
      <c r="C107" s="190"/>
      <c r="D107" s="190"/>
      <c r="E107" s="190"/>
      <c r="F107" s="190"/>
      <c r="G107" s="190"/>
      <c r="H107" s="190"/>
      <c r="I107" s="190"/>
      <c r="J107" s="190"/>
      <c r="K107" s="190"/>
      <c r="L107" s="190"/>
      <c r="M107" s="193"/>
    </row>
    <row r="108" spans="2:13" ht="16.5">
      <c r="B108" s="190"/>
      <c r="C108" s="190"/>
      <c r="D108" s="190"/>
      <c r="E108" s="190"/>
      <c r="F108" s="190"/>
      <c r="G108" s="190"/>
      <c r="H108" s="190"/>
      <c r="I108" s="190"/>
      <c r="J108" s="190"/>
      <c r="K108" s="190"/>
      <c r="L108" s="190"/>
      <c r="M108" s="193"/>
    </row>
  </sheetData>
  <mergeCells count="18">
    <mergeCell ref="B107:M108"/>
    <mergeCell ref="C78:E78"/>
    <mergeCell ref="K67:M67"/>
    <mergeCell ref="G5:G7"/>
    <mergeCell ref="C66:E66"/>
    <mergeCell ref="G24:G25"/>
    <mergeCell ref="G23:I23"/>
    <mergeCell ref="K23:M23"/>
    <mergeCell ref="K24:K25"/>
    <mergeCell ref="H24:H25"/>
    <mergeCell ref="L24:L25"/>
    <mergeCell ref="M24:M25"/>
    <mergeCell ref="N67:P67"/>
    <mergeCell ref="N81:P81"/>
    <mergeCell ref="B45:M46"/>
    <mergeCell ref="G67:I67"/>
    <mergeCell ref="I24:I25"/>
    <mergeCell ref="C57:I58"/>
  </mergeCells>
  <printOptions/>
  <pageMargins left="0.75" right="0.75" top="1" bottom="1" header="0.5" footer="0.5"/>
  <pageSetup fitToHeight="1"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N178"/>
  <sheetViews>
    <sheetView zoomScale="75" zoomScaleNormal="75" workbookViewId="0" topLeftCell="A1">
      <selection activeCell="A1" sqref="A1:G59"/>
    </sheetView>
  </sheetViews>
  <sheetFormatPr defaultColWidth="9.140625" defaultRowHeight="12.75"/>
  <cols>
    <col min="1" max="1" width="8.7109375" style="136" customWidth="1"/>
    <col min="2" max="2" width="13.57421875" style="136" customWidth="1"/>
    <col min="3" max="3" width="34.421875" style="136" customWidth="1"/>
    <col min="4" max="6" width="17.7109375" style="136" customWidth="1"/>
    <col min="7" max="7" width="19.7109375" style="136" customWidth="1"/>
    <col min="8" max="8" width="9.140625" style="136" customWidth="1"/>
    <col min="9" max="9" width="10.421875" style="136" customWidth="1"/>
    <col min="10" max="16384" width="9.140625" style="136" customWidth="1"/>
  </cols>
  <sheetData>
    <row r="1" spans="1:7" ht="16.5">
      <c r="A1" s="60" t="s">
        <v>130</v>
      </c>
      <c r="B1" s="61" t="s">
        <v>128</v>
      </c>
      <c r="C1" s="62"/>
      <c r="D1" s="62"/>
      <c r="E1" s="62"/>
      <c r="F1" s="62"/>
      <c r="G1" s="62"/>
    </row>
    <row r="2" spans="1:7" ht="16.5">
      <c r="A2" s="60"/>
      <c r="B2" s="61"/>
      <c r="C2" s="62"/>
      <c r="D2" s="62"/>
      <c r="E2" s="62"/>
      <c r="F2" s="62"/>
      <c r="G2" s="62"/>
    </row>
    <row r="3" spans="1:14" ht="16.5" customHeight="1">
      <c r="A3" s="60"/>
      <c r="B3" s="192" t="s">
        <v>277</v>
      </c>
      <c r="C3" s="192"/>
      <c r="D3" s="192"/>
      <c r="E3" s="192"/>
      <c r="F3" s="192"/>
      <c r="G3" s="192"/>
      <c r="I3" s="142"/>
      <c r="J3" s="142"/>
      <c r="K3" s="142"/>
      <c r="L3" s="142"/>
      <c r="M3" s="142"/>
      <c r="N3" s="142"/>
    </row>
    <row r="4" spans="1:14" ht="16.5" customHeight="1">
      <c r="A4" s="60"/>
      <c r="B4" s="192"/>
      <c r="C4" s="192"/>
      <c r="D4" s="192"/>
      <c r="E4" s="192"/>
      <c r="F4" s="192"/>
      <c r="G4" s="192"/>
      <c r="I4" s="142"/>
      <c r="J4" s="142"/>
      <c r="K4" s="142"/>
      <c r="L4" s="142"/>
      <c r="M4" s="142"/>
      <c r="N4" s="142"/>
    </row>
    <row r="5" spans="1:14" ht="16.5" customHeight="1">
      <c r="A5" s="60"/>
      <c r="B5" s="142"/>
      <c r="C5" s="142"/>
      <c r="D5" s="142"/>
      <c r="E5" s="142"/>
      <c r="F5" s="142"/>
      <c r="G5" s="142"/>
      <c r="I5" s="142"/>
      <c r="J5" s="142"/>
      <c r="K5" s="142"/>
      <c r="L5" s="142"/>
      <c r="M5" s="142"/>
      <c r="N5" s="142"/>
    </row>
    <row r="6" spans="1:7" ht="16.5" customHeight="1">
      <c r="A6" s="60"/>
      <c r="B6" s="192" t="s">
        <v>278</v>
      </c>
      <c r="C6" s="192"/>
      <c r="D6" s="192"/>
      <c r="E6" s="192"/>
      <c r="F6" s="192"/>
      <c r="G6" s="192"/>
    </row>
    <row r="7" spans="1:7" ht="16.5" customHeight="1">
      <c r="A7" s="60"/>
      <c r="B7" s="192"/>
      <c r="C7" s="192"/>
      <c r="D7" s="192"/>
      <c r="E7" s="192"/>
      <c r="F7" s="192"/>
      <c r="G7" s="192"/>
    </row>
    <row r="8" spans="1:7" ht="16.5" customHeight="1">
      <c r="A8" s="60"/>
      <c r="B8" s="192"/>
      <c r="C8" s="192"/>
      <c r="D8" s="192"/>
      <c r="E8" s="192"/>
      <c r="F8" s="192"/>
      <c r="G8" s="192"/>
    </row>
    <row r="9" spans="1:7" ht="16.5" customHeight="1">
      <c r="A9" s="60"/>
      <c r="B9" s="192"/>
      <c r="C9" s="192"/>
      <c r="D9" s="192"/>
      <c r="E9" s="192"/>
      <c r="F9" s="192"/>
      <c r="G9" s="192"/>
    </row>
    <row r="10" spans="1:9" ht="16.5" customHeight="1">
      <c r="A10" s="60"/>
      <c r="B10" s="192"/>
      <c r="C10" s="192"/>
      <c r="D10" s="192"/>
      <c r="E10" s="192"/>
      <c r="F10" s="192"/>
      <c r="G10" s="192"/>
      <c r="I10" s="145"/>
    </row>
    <row r="11" spans="1:7" ht="16.5" customHeight="1">
      <c r="A11" s="60"/>
      <c r="B11" s="142"/>
      <c r="C11" s="142"/>
      <c r="D11" s="142"/>
      <c r="E11" s="142"/>
      <c r="F11" s="142"/>
      <c r="G11" s="142"/>
    </row>
    <row r="12" spans="1:9" ht="16.5" customHeight="1">
      <c r="A12" s="60"/>
      <c r="B12" s="202" t="s">
        <v>279</v>
      </c>
      <c r="C12" s="202"/>
      <c r="D12" s="202"/>
      <c r="E12" s="202"/>
      <c r="F12" s="202"/>
      <c r="G12" s="202"/>
      <c r="I12" s="137"/>
    </row>
    <row r="13" spans="1:9" ht="16.5" customHeight="1">
      <c r="A13" s="60"/>
      <c r="B13" s="202"/>
      <c r="C13" s="202"/>
      <c r="D13" s="202"/>
      <c r="E13" s="202"/>
      <c r="F13" s="202"/>
      <c r="G13" s="202"/>
      <c r="I13" s="137"/>
    </row>
    <row r="14" spans="1:9" ht="16.5" customHeight="1">
      <c r="A14" s="60"/>
      <c r="B14" s="202"/>
      <c r="C14" s="202"/>
      <c r="D14" s="202"/>
      <c r="E14" s="202"/>
      <c r="F14" s="202"/>
      <c r="G14" s="202"/>
      <c r="I14" s="137"/>
    </row>
    <row r="15" spans="1:9" ht="16.5" customHeight="1">
      <c r="A15" s="60"/>
      <c r="B15" s="202"/>
      <c r="C15" s="202"/>
      <c r="D15" s="202"/>
      <c r="E15" s="202"/>
      <c r="F15" s="202"/>
      <c r="G15" s="202"/>
      <c r="I15" s="137"/>
    </row>
    <row r="16" spans="1:7" ht="16.5">
      <c r="A16" s="60"/>
      <c r="B16" s="81"/>
      <c r="C16" s="81"/>
      <c r="D16" s="81"/>
      <c r="E16" s="81"/>
      <c r="F16" s="81"/>
      <c r="G16" s="81"/>
    </row>
    <row r="17" spans="1:7" ht="16.5" customHeight="1">
      <c r="A17" s="60"/>
      <c r="B17" s="192" t="s">
        <v>280</v>
      </c>
      <c r="C17" s="195"/>
      <c r="D17" s="195"/>
      <c r="E17" s="195"/>
      <c r="F17" s="195"/>
      <c r="G17" s="195"/>
    </row>
    <row r="18" spans="1:7" ht="16.5">
      <c r="A18" s="60"/>
      <c r="B18" s="195"/>
      <c r="C18" s="195"/>
      <c r="D18" s="195"/>
      <c r="E18" s="195"/>
      <c r="F18" s="195"/>
      <c r="G18" s="195"/>
    </row>
    <row r="19" spans="1:7" ht="16.5">
      <c r="A19" s="60"/>
      <c r="B19" s="195"/>
      <c r="C19" s="195"/>
      <c r="D19" s="195"/>
      <c r="E19" s="195"/>
      <c r="F19" s="195"/>
      <c r="G19" s="195"/>
    </row>
    <row r="20" spans="1:7" ht="16.5">
      <c r="A20" s="60"/>
      <c r="B20" s="195"/>
      <c r="C20" s="195"/>
      <c r="D20" s="195"/>
      <c r="E20" s="195"/>
      <c r="F20" s="195"/>
      <c r="G20" s="195"/>
    </row>
    <row r="21" spans="1:7" ht="16.5">
      <c r="A21" s="60"/>
      <c r="B21" s="195"/>
      <c r="C21" s="195"/>
      <c r="D21" s="195"/>
      <c r="E21" s="195"/>
      <c r="F21" s="195"/>
      <c r="G21" s="195"/>
    </row>
    <row r="22" spans="1:7" ht="16.5">
      <c r="A22" s="60"/>
      <c r="B22" s="173"/>
      <c r="C22" s="173"/>
      <c r="D22" s="173"/>
      <c r="E22" s="173"/>
      <c r="F22" s="173"/>
      <c r="G22" s="173"/>
    </row>
    <row r="23" spans="1:7" ht="16.5">
      <c r="A23" s="60"/>
      <c r="B23" s="192" t="s">
        <v>0</v>
      </c>
      <c r="C23" s="195"/>
      <c r="D23" s="195"/>
      <c r="E23" s="195"/>
      <c r="F23" s="195"/>
      <c r="G23" s="195"/>
    </row>
    <row r="24" spans="1:7" ht="16.5">
      <c r="A24" s="60"/>
      <c r="B24" s="195"/>
      <c r="C24" s="195"/>
      <c r="D24" s="195"/>
      <c r="E24" s="195"/>
      <c r="F24" s="195"/>
      <c r="G24" s="195"/>
    </row>
    <row r="25" spans="1:7" ht="16.5">
      <c r="A25" s="60"/>
      <c r="B25" s="195"/>
      <c r="C25" s="195"/>
      <c r="D25" s="195"/>
      <c r="E25" s="195"/>
      <c r="F25" s="195"/>
      <c r="G25" s="195"/>
    </row>
    <row r="26" spans="1:7" ht="16.5">
      <c r="A26" s="60"/>
      <c r="B26" s="195"/>
      <c r="C26" s="195"/>
      <c r="D26" s="195"/>
      <c r="E26" s="195"/>
      <c r="F26" s="195"/>
      <c r="G26" s="195"/>
    </row>
    <row r="27" spans="1:7" ht="16.5">
      <c r="A27" s="60"/>
      <c r="B27" s="195"/>
      <c r="C27" s="195"/>
      <c r="D27" s="195"/>
      <c r="E27" s="195"/>
      <c r="F27" s="195"/>
      <c r="G27" s="195"/>
    </row>
    <row r="28" spans="1:7" ht="16.5">
      <c r="A28" s="60"/>
      <c r="B28" s="195"/>
      <c r="C28" s="195"/>
      <c r="D28" s="195"/>
      <c r="E28" s="195"/>
      <c r="F28" s="195"/>
      <c r="G28" s="195"/>
    </row>
    <row r="29" spans="1:7" ht="16.5">
      <c r="A29" s="60"/>
      <c r="B29" s="195"/>
      <c r="C29" s="195"/>
      <c r="D29" s="195"/>
      <c r="E29" s="195"/>
      <c r="F29" s="195"/>
      <c r="G29" s="195"/>
    </row>
    <row r="30" spans="1:7" ht="16.5">
      <c r="A30" s="60"/>
      <c r="B30" s="195"/>
      <c r="C30" s="195"/>
      <c r="D30" s="195"/>
      <c r="E30" s="195"/>
      <c r="F30" s="195"/>
      <c r="G30" s="195"/>
    </row>
    <row r="31" spans="1:7" ht="16.5">
      <c r="A31" s="60"/>
      <c r="B31" s="173"/>
      <c r="C31" s="173"/>
      <c r="D31" s="173"/>
      <c r="E31" s="173"/>
      <c r="F31" s="173"/>
      <c r="G31" s="173"/>
    </row>
    <row r="32" spans="1:7" ht="16.5">
      <c r="A32" s="60"/>
      <c r="B32" s="192" t="s">
        <v>281</v>
      </c>
      <c r="C32" s="195"/>
      <c r="D32" s="195"/>
      <c r="E32" s="195"/>
      <c r="F32" s="195"/>
      <c r="G32" s="195"/>
    </row>
    <row r="33" spans="1:7" ht="16.5">
      <c r="A33" s="60"/>
      <c r="B33" s="195"/>
      <c r="C33" s="195"/>
      <c r="D33" s="195"/>
      <c r="E33" s="195"/>
      <c r="F33" s="195"/>
      <c r="G33" s="195"/>
    </row>
    <row r="34" spans="1:7" ht="16.5">
      <c r="A34" s="60"/>
      <c r="B34" s="195"/>
      <c r="C34" s="195"/>
      <c r="D34" s="195"/>
      <c r="E34" s="195"/>
      <c r="F34" s="195"/>
      <c r="G34" s="195"/>
    </row>
    <row r="35" spans="1:7" ht="16.5">
      <c r="A35" s="60"/>
      <c r="B35" s="195"/>
      <c r="C35" s="195"/>
      <c r="D35" s="195"/>
      <c r="E35" s="195"/>
      <c r="F35" s="195"/>
      <c r="G35" s="195"/>
    </row>
    <row r="36" spans="1:7" ht="16.5">
      <c r="A36" s="60"/>
      <c r="B36" s="195"/>
      <c r="C36" s="195"/>
      <c r="D36" s="195"/>
      <c r="E36" s="195"/>
      <c r="F36" s="195"/>
      <c r="G36" s="195"/>
    </row>
    <row r="37" spans="1:7" ht="16.5">
      <c r="A37" s="60"/>
      <c r="B37" s="173"/>
      <c r="C37" s="173"/>
      <c r="D37" s="173"/>
      <c r="E37" s="173"/>
      <c r="F37" s="173"/>
      <c r="G37" s="173"/>
    </row>
    <row r="38" spans="1:7" ht="16.5">
      <c r="A38" s="60"/>
      <c r="B38" s="192" t="s">
        <v>282</v>
      </c>
      <c r="C38" s="195"/>
      <c r="D38" s="195"/>
      <c r="E38" s="195"/>
      <c r="F38" s="195"/>
      <c r="G38" s="195"/>
    </row>
    <row r="39" spans="1:7" ht="16.5">
      <c r="A39" s="60"/>
      <c r="B39" s="195"/>
      <c r="C39" s="195"/>
      <c r="D39" s="195"/>
      <c r="E39" s="195"/>
      <c r="F39" s="195"/>
      <c r="G39" s="195"/>
    </row>
    <row r="40" spans="1:7" ht="16.5">
      <c r="A40" s="60"/>
      <c r="B40" s="195"/>
      <c r="C40" s="195"/>
      <c r="D40" s="195"/>
      <c r="E40" s="195"/>
      <c r="F40" s="195"/>
      <c r="G40" s="195"/>
    </row>
    <row r="41" spans="1:7" ht="16.5" customHeight="1">
      <c r="A41" s="60"/>
      <c r="B41" s="161"/>
      <c r="C41" s="161"/>
      <c r="D41" s="161"/>
      <c r="E41" s="161"/>
      <c r="F41" s="161"/>
      <c r="G41" s="161"/>
    </row>
    <row r="42" spans="1:7" ht="16.5">
      <c r="A42" s="60" t="s">
        <v>132</v>
      </c>
      <c r="B42" s="61" t="s">
        <v>172</v>
      </c>
      <c r="C42" s="62"/>
      <c r="D42" s="62"/>
      <c r="E42" s="62"/>
      <c r="F42" s="62"/>
      <c r="G42" s="62"/>
    </row>
    <row r="43" spans="1:7" ht="16.5" customHeight="1">
      <c r="A43" s="60"/>
      <c r="B43" s="162"/>
      <c r="C43" s="162"/>
      <c r="D43" s="162"/>
      <c r="E43" s="162"/>
      <c r="F43" s="162"/>
      <c r="G43" s="62"/>
    </row>
    <row r="44" spans="1:7" ht="16.5" customHeight="1">
      <c r="A44" s="60"/>
      <c r="B44" s="192" t="s">
        <v>283</v>
      </c>
      <c r="C44" s="192"/>
      <c r="D44" s="192"/>
      <c r="E44" s="192"/>
      <c r="F44" s="192"/>
      <c r="G44" s="192"/>
    </row>
    <row r="45" spans="1:7" ht="16.5" customHeight="1">
      <c r="A45" s="60"/>
      <c r="B45" s="192"/>
      <c r="C45" s="192"/>
      <c r="D45" s="192"/>
      <c r="E45" s="192"/>
      <c r="F45" s="192"/>
      <c r="G45" s="192"/>
    </row>
    <row r="46" spans="1:7" ht="16.5" customHeight="1">
      <c r="A46" s="60"/>
      <c r="B46" s="192"/>
      <c r="C46" s="192"/>
      <c r="D46" s="192"/>
      <c r="E46" s="192"/>
      <c r="F46" s="192"/>
      <c r="G46" s="192"/>
    </row>
    <row r="47" spans="1:7" ht="16.5" customHeight="1">
      <c r="A47" s="60"/>
      <c r="B47" s="192"/>
      <c r="C47" s="192"/>
      <c r="D47" s="192"/>
      <c r="E47" s="192"/>
      <c r="F47" s="192"/>
      <c r="G47" s="192"/>
    </row>
    <row r="48" spans="1:7" ht="16.5" customHeight="1">
      <c r="A48" s="60"/>
      <c r="B48" s="192"/>
      <c r="C48" s="192"/>
      <c r="D48" s="192"/>
      <c r="E48" s="192"/>
      <c r="F48" s="192"/>
      <c r="G48" s="192"/>
    </row>
    <row r="49" spans="1:7" ht="16.5" customHeight="1">
      <c r="A49" s="60"/>
      <c r="B49" s="195"/>
      <c r="C49" s="195"/>
      <c r="D49" s="195"/>
      <c r="E49" s="195"/>
      <c r="F49" s="195"/>
      <c r="G49" s="195"/>
    </row>
    <row r="50" spans="1:7" ht="16.5" customHeight="1">
      <c r="A50" s="60"/>
      <c r="B50" s="113"/>
      <c r="C50" s="113"/>
      <c r="D50" s="113"/>
      <c r="E50" s="113"/>
      <c r="F50" s="113"/>
      <c r="G50" s="62"/>
    </row>
    <row r="51" spans="1:7" ht="16.5" customHeight="1">
      <c r="A51" s="60"/>
      <c r="B51" s="192" t="s">
        <v>284</v>
      </c>
      <c r="C51" s="195"/>
      <c r="D51" s="195"/>
      <c r="E51" s="195"/>
      <c r="F51" s="195"/>
      <c r="G51" s="195"/>
    </row>
    <row r="52" spans="1:7" ht="16.5">
      <c r="A52" s="60"/>
      <c r="B52" s="195"/>
      <c r="C52" s="195"/>
      <c r="D52" s="195"/>
      <c r="E52" s="195"/>
      <c r="F52" s="195"/>
      <c r="G52" s="195"/>
    </row>
    <row r="53" spans="1:7" ht="16.5">
      <c r="A53" s="60"/>
      <c r="B53" s="195"/>
      <c r="C53" s="195"/>
      <c r="D53" s="195"/>
      <c r="E53" s="195"/>
      <c r="F53" s="195"/>
      <c r="G53" s="195"/>
    </row>
    <row r="54" spans="1:7" ht="16.5">
      <c r="A54" s="60"/>
      <c r="B54" s="63"/>
      <c r="C54" s="163"/>
      <c r="D54" s="63"/>
      <c r="E54" s="63"/>
      <c r="F54" s="63"/>
      <c r="G54" s="63"/>
    </row>
    <row r="55" spans="1:7" ht="16.5" customHeight="1">
      <c r="A55" s="57"/>
      <c r="B55" s="192" t="s">
        <v>285</v>
      </c>
      <c r="C55" s="192"/>
      <c r="D55" s="192"/>
      <c r="E55" s="192"/>
      <c r="F55" s="192"/>
      <c r="G55" s="192"/>
    </row>
    <row r="56" spans="1:7" ht="16.5" customHeight="1">
      <c r="A56" s="57"/>
      <c r="B56" s="192"/>
      <c r="C56" s="192"/>
      <c r="D56" s="192"/>
      <c r="E56" s="192"/>
      <c r="F56" s="192"/>
      <c r="G56" s="192"/>
    </row>
    <row r="57" spans="1:7" ht="16.5" customHeight="1">
      <c r="A57" s="57"/>
      <c r="B57" s="192"/>
      <c r="C57" s="192"/>
      <c r="D57" s="192"/>
      <c r="E57" s="192"/>
      <c r="F57" s="192"/>
      <c r="G57" s="192"/>
    </row>
    <row r="58" spans="1:7" ht="16.5" customHeight="1">
      <c r="A58" s="57"/>
      <c r="B58" s="192"/>
      <c r="C58" s="192"/>
      <c r="D58" s="192"/>
      <c r="E58" s="192"/>
      <c r="F58" s="192"/>
      <c r="G58" s="192"/>
    </row>
    <row r="59" spans="1:7" ht="16.5" customHeight="1">
      <c r="A59" s="57"/>
      <c r="B59" s="192"/>
      <c r="C59" s="192"/>
      <c r="D59" s="192"/>
      <c r="E59" s="192"/>
      <c r="F59" s="192"/>
      <c r="G59" s="192"/>
    </row>
    <row r="60" spans="1:7" ht="16.5" customHeight="1">
      <c r="A60" s="57"/>
      <c r="B60" s="142"/>
      <c r="C60" s="142"/>
      <c r="D60" s="142"/>
      <c r="E60" s="142"/>
      <c r="F60" s="142"/>
      <c r="G60" s="142"/>
    </row>
    <row r="61" spans="1:7" ht="16.5" customHeight="1">
      <c r="A61" s="57"/>
      <c r="B61" s="94"/>
      <c r="C61" s="94"/>
      <c r="D61" s="94"/>
      <c r="E61" s="94"/>
      <c r="F61" s="94"/>
      <c r="G61" s="94"/>
    </row>
    <row r="62" ht="16.5" customHeight="1">
      <c r="A62" s="57"/>
    </row>
    <row r="63" spans="1:7" ht="16.5">
      <c r="A63" s="57"/>
      <c r="B63" s="57"/>
      <c r="C63" s="57"/>
      <c r="D63" s="57"/>
      <c r="E63" s="57"/>
      <c r="F63" s="57"/>
      <c r="G63" s="57"/>
    </row>
    <row r="64" spans="1:7" ht="16.5">
      <c r="A64" s="57"/>
      <c r="B64" s="57"/>
      <c r="C64" s="57"/>
      <c r="D64" s="57"/>
      <c r="E64" s="57"/>
      <c r="F64" s="57"/>
      <c r="G64" s="57"/>
    </row>
    <row r="65" spans="1:7" ht="16.5">
      <c r="A65" s="57"/>
      <c r="B65" s="57"/>
      <c r="C65" s="57"/>
      <c r="D65" s="57"/>
      <c r="E65" s="57"/>
      <c r="F65" s="57"/>
      <c r="G65" s="57"/>
    </row>
    <row r="66" spans="1:7" ht="16.5">
      <c r="A66" s="57"/>
      <c r="B66" s="57"/>
      <c r="C66" s="57"/>
      <c r="D66" s="57"/>
      <c r="E66" s="57"/>
      <c r="F66" s="57"/>
      <c r="G66" s="57"/>
    </row>
    <row r="67" spans="1:7" ht="16.5">
      <c r="A67" s="57"/>
      <c r="B67" s="57"/>
      <c r="C67" s="57"/>
      <c r="D67" s="57"/>
      <c r="E67" s="57"/>
      <c r="F67" s="57"/>
      <c r="G67" s="57"/>
    </row>
    <row r="68" spans="1:7" ht="16.5">
      <c r="A68" s="57"/>
      <c r="B68" s="57"/>
      <c r="C68" s="57"/>
      <c r="D68" s="57"/>
      <c r="E68" s="57"/>
      <c r="F68" s="57"/>
      <c r="G68" s="57"/>
    </row>
    <row r="69" spans="1:7" ht="16.5">
      <c r="A69" s="57"/>
      <c r="B69" s="57"/>
      <c r="C69" s="57"/>
      <c r="D69" s="57"/>
      <c r="E69" s="57"/>
      <c r="F69" s="57"/>
      <c r="G69" s="57"/>
    </row>
    <row r="70" spans="1:7" ht="16.5">
      <c r="A70" s="57"/>
      <c r="B70" s="57"/>
      <c r="C70" s="57"/>
      <c r="D70" s="57"/>
      <c r="E70" s="57"/>
      <c r="F70" s="57"/>
      <c r="G70" s="57"/>
    </row>
    <row r="71" spans="1:7" ht="16.5">
      <c r="A71" s="57"/>
      <c r="B71" s="57"/>
      <c r="C71" s="57"/>
      <c r="D71" s="57"/>
      <c r="E71" s="57"/>
      <c r="F71" s="57"/>
      <c r="G71" s="57"/>
    </row>
    <row r="72" spans="1:7" ht="16.5">
      <c r="A72" s="57"/>
      <c r="B72" s="57"/>
      <c r="C72" s="57"/>
      <c r="D72" s="57"/>
      <c r="E72" s="57"/>
      <c r="F72" s="57"/>
      <c r="G72" s="57"/>
    </row>
    <row r="73" spans="1:7" ht="16.5">
      <c r="A73" s="57"/>
      <c r="B73" s="57"/>
      <c r="C73" s="57"/>
      <c r="D73" s="57"/>
      <c r="E73" s="57"/>
      <c r="F73" s="57"/>
      <c r="G73" s="57"/>
    </row>
    <row r="74" spans="1:7" ht="16.5">
      <c r="A74" s="57"/>
      <c r="B74" s="57"/>
      <c r="C74" s="57"/>
      <c r="D74" s="57"/>
      <c r="E74" s="57"/>
      <c r="F74" s="57"/>
      <c r="G74" s="57"/>
    </row>
    <row r="75" spans="1:7" ht="16.5">
      <c r="A75" s="57"/>
      <c r="B75" s="57"/>
      <c r="C75" s="57"/>
      <c r="D75" s="57"/>
      <c r="E75" s="57"/>
      <c r="F75" s="57"/>
      <c r="G75" s="57"/>
    </row>
    <row r="76" spans="1:7" ht="16.5">
      <c r="A76" s="57"/>
      <c r="B76" s="57"/>
      <c r="C76" s="57"/>
      <c r="D76" s="57"/>
      <c r="E76" s="57"/>
      <c r="F76" s="57"/>
      <c r="G76" s="57"/>
    </row>
    <row r="77" spans="1:7" ht="16.5">
      <c r="A77" s="57"/>
      <c r="B77" s="57"/>
      <c r="C77" s="57"/>
      <c r="D77" s="57"/>
      <c r="E77" s="57"/>
      <c r="F77" s="57"/>
      <c r="G77" s="57"/>
    </row>
    <row r="78" spans="1:7" ht="16.5" customHeight="1">
      <c r="A78" s="57"/>
      <c r="B78" s="57"/>
      <c r="C78" s="57"/>
      <c r="D78" s="57"/>
      <c r="E78" s="57"/>
      <c r="F78" s="57"/>
      <c r="G78" s="57"/>
    </row>
    <row r="79" spans="1:7" ht="16.5" customHeight="1">
      <c r="A79" s="57"/>
      <c r="B79" s="57"/>
      <c r="C79" s="57"/>
      <c r="D79" s="57"/>
      <c r="E79" s="57"/>
      <c r="F79" s="57"/>
      <c r="G79" s="57"/>
    </row>
    <row r="80" spans="1:7" ht="16.5" customHeight="1" hidden="1">
      <c r="A80" s="57"/>
      <c r="B80" s="57"/>
      <c r="C80" s="57"/>
      <c r="D80" s="57"/>
      <c r="E80" s="57"/>
      <c r="F80" s="57"/>
      <c r="G80" s="57"/>
    </row>
    <row r="81" spans="1:7" ht="16.5">
      <c r="A81" s="57"/>
      <c r="B81" s="57"/>
      <c r="C81" s="57"/>
      <c r="D81" s="57"/>
      <c r="E81" s="57"/>
      <c r="F81" s="57"/>
      <c r="G81" s="57"/>
    </row>
    <row r="82" spans="1:7" ht="16.5" customHeight="1">
      <c r="A82" s="57"/>
      <c r="B82" s="57"/>
      <c r="C82" s="57"/>
      <c r="D82" s="57"/>
      <c r="E82" s="57"/>
      <c r="F82" s="57"/>
      <c r="G82" s="57"/>
    </row>
    <row r="83" spans="1:7" ht="16.5" customHeight="1">
      <c r="A83" s="57"/>
      <c r="B83" s="57"/>
      <c r="C83" s="57"/>
      <c r="D83" s="57"/>
      <c r="E83" s="57"/>
      <c r="F83" s="57"/>
      <c r="G83" s="57"/>
    </row>
    <row r="84" spans="1:7" ht="16.5" customHeight="1">
      <c r="A84" s="57"/>
      <c r="B84" s="57"/>
      <c r="C84" s="57"/>
      <c r="D84" s="57"/>
      <c r="E84" s="57"/>
      <c r="F84" s="57"/>
      <c r="G84" s="57"/>
    </row>
    <row r="85" spans="1:7" ht="16.5" customHeight="1">
      <c r="A85" s="57"/>
      <c r="B85" s="57"/>
      <c r="C85" s="57"/>
      <c r="D85" s="57"/>
      <c r="E85" s="57"/>
      <c r="F85" s="57"/>
      <c r="G85" s="57"/>
    </row>
    <row r="86" spans="1:7" ht="16.5" customHeight="1">
      <c r="A86" s="57"/>
      <c r="B86" s="57"/>
      <c r="C86" s="57"/>
      <c r="D86" s="57"/>
      <c r="E86" s="57"/>
      <c r="F86" s="57"/>
      <c r="G86" s="57"/>
    </row>
    <row r="87" spans="1:7" ht="16.5" customHeight="1">
      <c r="A87" s="57"/>
      <c r="B87" s="57"/>
      <c r="C87" s="57"/>
      <c r="D87" s="57"/>
      <c r="E87" s="57"/>
      <c r="F87" s="57"/>
      <c r="G87" s="57"/>
    </row>
    <row r="88" spans="1:7" ht="18" customHeight="1">
      <c r="A88" s="57"/>
      <c r="B88" s="57"/>
      <c r="C88" s="57"/>
      <c r="D88" s="57"/>
      <c r="E88" s="57"/>
      <c r="F88" s="57"/>
      <c r="G88" s="57"/>
    </row>
    <row r="89" spans="1:7" ht="16.5">
      <c r="A89" s="57"/>
      <c r="B89" s="57"/>
      <c r="C89" s="57"/>
      <c r="D89" s="57"/>
      <c r="E89" s="57"/>
      <c r="F89" s="57"/>
      <c r="G89" s="57"/>
    </row>
    <row r="90" spans="1:7" ht="16.5">
      <c r="A90" s="57"/>
      <c r="B90" s="57"/>
      <c r="C90" s="57"/>
      <c r="D90" s="57"/>
      <c r="E90" s="57"/>
      <c r="F90" s="57"/>
      <c r="G90" s="57"/>
    </row>
    <row r="91" spans="1:7" ht="16.5">
      <c r="A91" s="57"/>
      <c r="B91" s="57"/>
      <c r="C91" s="57"/>
      <c r="D91" s="57"/>
      <c r="E91" s="57"/>
      <c r="F91" s="57"/>
      <c r="G91" s="57"/>
    </row>
    <row r="92" spans="1:7" ht="16.5">
      <c r="A92" s="57"/>
      <c r="B92" s="57"/>
      <c r="C92" s="57"/>
      <c r="D92" s="57"/>
      <c r="E92" s="57"/>
      <c r="F92" s="57"/>
      <c r="G92" s="57"/>
    </row>
    <row r="93" spans="1:7" ht="16.5">
      <c r="A93" s="57"/>
      <c r="B93" s="57"/>
      <c r="C93" s="57"/>
      <c r="D93" s="57"/>
      <c r="E93" s="57"/>
      <c r="F93" s="57"/>
      <c r="G93" s="57"/>
    </row>
    <row r="94" spans="1:7" ht="16.5">
      <c r="A94" s="57"/>
      <c r="B94" s="57"/>
      <c r="C94" s="57"/>
      <c r="D94" s="57"/>
      <c r="E94" s="57"/>
      <c r="F94" s="57"/>
      <c r="G94" s="57"/>
    </row>
    <row r="95" spans="1:7" ht="16.5">
      <c r="A95" s="57"/>
      <c r="B95" s="57"/>
      <c r="C95" s="57"/>
      <c r="D95" s="57"/>
      <c r="E95" s="57"/>
      <c r="F95" s="57"/>
      <c r="G95" s="57"/>
    </row>
    <row r="96" spans="1:7" ht="16.5">
      <c r="A96" s="57"/>
      <c r="B96" s="57"/>
      <c r="C96" s="57"/>
      <c r="D96" s="57"/>
      <c r="E96" s="57"/>
      <c r="F96" s="57"/>
      <c r="G96" s="57"/>
    </row>
    <row r="97" spans="1:7" ht="16.5">
      <c r="A97" s="57"/>
      <c r="B97" s="57"/>
      <c r="C97" s="57"/>
      <c r="D97" s="57"/>
      <c r="E97" s="57"/>
      <c r="F97" s="57"/>
      <c r="G97" s="57"/>
    </row>
    <row r="98" spans="1:7" ht="16.5">
      <c r="A98" s="57"/>
      <c r="B98" s="57"/>
      <c r="C98" s="57"/>
      <c r="D98" s="57"/>
      <c r="E98" s="57"/>
      <c r="F98" s="57"/>
      <c r="G98" s="57"/>
    </row>
    <row r="99" spans="1:7" ht="16.5">
      <c r="A99" s="57"/>
      <c r="B99" s="57"/>
      <c r="C99" s="57"/>
      <c r="D99" s="57"/>
      <c r="E99" s="57"/>
      <c r="F99" s="57"/>
      <c r="G99" s="57"/>
    </row>
    <row r="100" spans="1:7" ht="16.5">
      <c r="A100" s="57"/>
      <c r="B100" s="57"/>
      <c r="C100" s="57"/>
      <c r="D100" s="57"/>
      <c r="E100" s="57"/>
      <c r="F100" s="57"/>
      <c r="G100" s="57"/>
    </row>
    <row r="101" spans="1:7" ht="16.5">
      <c r="A101" s="57"/>
      <c r="B101" s="57"/>
      <c r="C101" s="57"/>
      <c r="D101" s="57"/>
      <c r="E101" s="57"/>
      <c r="F101" s="57"/>
      <c r="G101" s="57"/>
    </row>
    <row r="102" spans="1:7" ht="16.5">
      <c r="A102" s="57"/>
      <c r="B102" s="57"/>
      <c r="C102" s="57"/>
      <c r="D102" s="57"/>
      <c r="E102" s="57"/>
      <c r="F102" s="57"/>
      <c r="G102" s="57"/>
    </row>
    <row r="103" spans="1:7" ht="16.5">
      <c r="A103" s="57"/>
      <c r="B103" s="57"/>
      <c r="C103" s="57"/>
      <c r="D103" s="57"/>
      <c r="E103" s="57"/>
      <c r="F103" s="57"/>
      <c r="G103" s="57"/>
    </row>
    <row r="104" spans="1:7" ht="16.5">
      <c r="A104" s="57"/>
      <c r="B104" s="57"/>
      <c r="C104" s="57"/>
      <c r="D104" s="57"/>
      <c r="E104" s="57"/>
      <c r="F104" s="57"/>
      <c r="G104" s="57"/>
    </row>
    <row r="105" spans="1:7" ht="16.5">
      <c r="A105" s="57"/>
      <c r="B105" s="57"/>
      <c r="C105" s="57"/>
      <c r="D105" s="57"/>
      <c r="E105" s="57"/>
      <c r="F105" s="57"/>
      <c r="G105" s="57"/>
    </row>
    <row r="106" spans="1:7" ht="16.5">
      <c r="A106" s="57"/>
      <c r="B106" s="57"/>
      <c r="C106" s="57"/>
      <c r="D106" s="57"/>
      <c r="E106" s="57"/>
      <c r="F106" s="57"/>
      <c r="G106" s="57"/>
    </row>
    <row r="107" spans="1:7" ht="16.5">
      <c r="A107" s="57"/>
      <c r="B107" s="57"/>
      <c r="C107" s="57"/>
      <c r="D107" s="57"/>
      <c r="E107" s="57"/>
      <c r="F107" s="57"/>
      <c r="G107" s="57"/>
    </row>
    <row r="108" spans="1:7" ht="16.5">
      <c r="A108" s="57"/>
      <c r="B108" s="57"/>
      <c r="C108" s="57"/>
      <c r="D108" s="57"/>
      <c r="E108" s="57"/>
      <c r="F108" s="57"/>
      <c r="G108" s="57"/>
    </row>
    <row r="109" spans="1:7" ht="16.5">
      <c r="A109" s="57"/>
      <c r="B109" s="57"/>
      <c r="C109" s="57"/>
      <c r="D109" s="57"/>
      <c r="E109" s="57"/>
      <c r="F109" s="57"/>
      <c r="G109" s="57"/>
    </row>
    <row r="110" spans="1:7" ht="16.5">
      <c r="A110" s="57"/>
      <c r="B110" s="57"/>
      <c r="C110" s="57"/>
      <c r="D110" s="57"/>
      <c r="E110" s="57"/>
      <c r="F110" s="57"/>
      <c r="G110" s="57"/>
    </row>
    <row r="111" spans="1:7" ht="16.5">
      <c r="A111" s="57"/>
      <c r="B111" s="57"/>
      <c r="C111" s="57"/>
      <c r="D111" s="57"/>
      <c r="E111" s="57"/>
      <c r="F111" s="57"/>
      <c r="G111" s="57"/>
    </row>
    <row r="112" spans="1:7" ht="16.5">
      <c r="A112" s="57"/>
      <c r="B112" s="57"/>
      <c r="C112" s="57"/>
      <c r="D112" s="57"/>
      <c r="E112" s="57"/>
      <c r="F112" s="57"/>
      <c r="G112" s="57"/>
    </row>
    <row r="113" spans="1:7" ht="16.5">
      <c r="A113" s="57"/>
      <c r="B113" s="57"/>
      <c r="C113" s="57"/>
      <c r="D113" s="57"/>
      <c r="E113" s="57"/>
      <c r="F113" s="57"/>
      <c r="G113" s="57"/>
    </row>
    <row r="114" spans="1:7" ht="16.5">
      <c r="A114" s="57"/>
      <c r="B114" s="57"/>
      <c r="C114" s="57"/>
      <c r="D114" s="57"/>
      <c r="E114" s="57"/>
      <c r="F114" s="57"/>
      <c r="G114" s="57"/>
    </row>
    <row r="115" spans="1:7" ht="16.5">
      <c r="A115" s="57"/>
      <c r="B115" s="57"/>
      <c r="C115" s="57"/>
      <c r="D115" s="57"/>
      <c r="E115" s="57"/>
      <c r="F115" s="57"/>
      <c r="G115" s="57"/>
    </row>
    <row r="116" spans="1:7" ht="16.5">
      <c r="A116" s="57"/>
      <c r="B116" s="57"/>
      <c r="C116" s="57"/>
      <c r="D116" s="57"/>
      <c r="E116" s="57"/>
      <c r="F116" s="57"/>
      <c r="G116" s="57"/>
    </row>
    <row r="117" spans="1:7" ht="16.5">
      <c r="A117" s="57"/>
      <c r="B117" s="57"/>
      <c r="C117" s="57"/>
      <c r="D117" s="57"/>
      <c r="E117" s="57"/>
      <c r="F117" s="57"/>
      <c r="G117" s="57"/>
    </row>
    <row r="118" spans="1:7" ht="16.5">
      <c r="A118" s="57"/>
      <c r="B118" s="57"/>
      <c r="C118" s="57"/>
      <c r="D118" s="57"/>
      <c r="E118" s="57"/>
      <c r="F118" s="57"/>
      <c r="G118" s="57"/>
    </row>
    <row r="119" spans="1:7" ht="16.5">
      <c r="A119" s="57"/>
      <c r="B119" s="57"/>
      <c r="C119" s="57"/>
      <c r="D119" s="57"/>
      <c r="E119" s="57"/>
      <c r="F119" s="57"/>
      <c r="G119" s="57"/>
    </row>
    <row r="120" spans="1:7" ht="16.5">
      <c r="A120" s="57"/>
      <c r="B120" s="57"/>
      <c r="C120" s="57"/>
      <c r="D120" s="57"/>
      <c r="E120" s="57"/>
      <c r="F120" s="57"/>
      <c r="G120" s="57"/>
    </row>
    <row r="121" spans="1:7" ht="16.5">
      <c r="A121" s="57"/>
      <c r="B121" s="57"/>
      <c r="C121" s="57"/>
      <c r="D121" s="57"/>
      <c r="E121" s="57"/>
      <c r="F121" s="57"/>
      <c r="G121" s="57"/>
    </row>
    <row r="122" spans="1:7" ht="16.5">
      <c r="A122" s="57"/>
      <c r="B122" s="57"/>
      <c r="C122" s="57"/>
      <c r="D122" s="57"/>
      <c r="E122" s="57"/>
      <c r="F122" s="57"/>
      <c r="G122" s="57"/>
    </row>
    <row r="123" spans="1:7" ht="16.5">
      <c r="A123" s="57"/>
      <c r="B123" s="57"/>
      <c r="C123" s="57"/>
      <c r="D123" s="57"/>
      <c r="E123" s="57"/>
      <c r="F123" s="57"/>
      <c r="G123" s="57"/>
    </row>
    <row r="124" spans="1:7" ht="16.5">
      <c r="A124" s="57"/>
      <c r="B124" s="57"/>
      <c r="C124" s="57"/>
      <c r="D124" s="57"/>
      <c r="E124" s="57"/>
      <c r="F124" s="57"/>
      <c r="G124" s="57"/>
    </row>
    <row r="125" spans="1:7" ht="16.5">
      <c r="A125" s="57"/>
      <c r="B125" s="57"/>
      <c r="C125" s="57"/>
      <c r="D125" s="57"/>
      <c r="E125" s="57"/>
      <c r="F125" s="57"/>
      <c r="G125" s="57"/>
    </row>
    <row r="126" spans="1:7" ht="16.5">
      <c r="A126" s="57"/>
      <c r="B126" s="57"/>
      <c r="C126" s="57"/>
      <c r="D126" s="57"/>
      <c r="E126" s="57"/>
      <c r="F126" s="57"/>
      <c r="G126" s="57"/>
    </row>
    <row r="127" spans="1:7" ht="16.5">
      <c r="A127" s="57"/>
      <c r="B127" s="57"/>
      <c r="C127" s="57"/>
      <c r="D127" s="57"/>
      <c r="E127" s="57"/>
      <c r="F127" s="57"/>
      <c r="G127" s="57"/>
    </row>
    <row r="128" spans="1:7" ht="16.5">
      <c r="A128" s="57"/>
      <c r="B128" s="57"/>
      <c r="C128" s="57"/>
      <c r="D128" s="57"/>
      <c r="E128" s="57"/>
      <c r="F128" s="57"/>
      <c r="G128" s="57"/>
    </row>
    <row r="129" spans="1:7" ht="16.5">
      <c r="A129" s="57"/>
      <c r="B129" s="57"/>
      <c r="C129" s="57"/>
      <c r="D129" s="57"/>
      <c r="E129" s="57"/>
      <c r="F129" s="57"/>
      <c r="G129" s="57"/>
    </row>
    <row r="130" spans="1:7" ht="16.5">
      <c r="A130" s="57"/>
      <c r="B130" s="57"/>
      <c r="C130" s="57"/>
      <c r="D130" s="57"/>
      <c r="E130" s="57"/>
      <c r="F130" s="57"/>
      <c r="G130" s="57"/>
    </row>
    <row r="131" spans="1:7" ht="16.5">
      <c r="A131" s="57"/>
      <c r="B131" s="57"/>
      <c r="C131" s="57"/>
      <c r="D131" s="57"/>
      <c r="E131" s="57"/>
      <c r="F131" s="57"/>
      <c r="G131" s="57"/>
    </row>
    <row r="132" spans="1:7" ht="16.5">
      <c r="A132" s="57"/>
      <c r="B132" s="57"/>
      <c r="C132" s="57"/>
      <c r="D132" s="57"/>
      <c r="E132" s="57"/>
      <c r="F132" s="57"/>
      <c r="G132" s="57"/>
    </row>
    <row r="133" spans="1:7" ht="16.5">
      <c r="A133" s="57"/>
      <c r="B133" s="57"/>
      <c r="C133" s="57"/>
      <c r="D133" s="57"/>
      <c r="E133" s="57"/>
      <c r="F133" s="57"/>
      <c r="G133" s="57"/>
    </row>
    <row r="134" spans="1:7" ht="16.5">
      <c r="A134" s="57"/>
      <c r="B134" s="57"/>
      <c r="C134" s="57"/>
      <c r="D134" s="57"/>
      <c r="E134" s="57"/>
      <c r="F134" s="57"/>
      <c r="G134" s="57"/>
    </row>
    <row r="135" spans="1:7" ht="16.5">
      <c r="A135" s="57"/>
      <c r="B135" s="57"/>
      <c r="C135" s="57"/>
      <c r="D135" s="57"/>
      <c r="E135" s="57"/>
      <c r="F135" s="57"/>
      <c r="G135" s="57"/>
    </row>
    <row r="136" spans="1:7" ht="16.5">
      <c r="A136" s="57"/>
      <c r="B136" s="57"/>
      <c r="C136" s="57"/>
      <c r="D136" s="57"/>
      <c r="E136" s="57"/>
      <c r="F136" s="57"/>
      <c r="G136" s="57"/>
    </row>
    <row r="137" spans="1:7" ht="16.5">
      <c r="A137" s="57"/>
      <c r="B137" s="57"/>
      <c r="C137" s="57"/>
      <c r="D137" s="57"/>
      <c r="E137" s="57"/>
      <c r="F137" s="57"/>
      <c r="G137" s="57"/>
    </row>
    <row r="138" spans="1:7" ht="16.5">
      <c r="A138" s="57"/>
      <c r="B138" s="57"/>
      <c r="C138" s="57"/>
      <c r="D138" s="57"/>
      <c r="E138" s="57"/>
      <c r="F138" s="57"/>
      <c r="G138" s="57"/>
    </row>
    <row r="139" spans="1:7" ht="16.5">
      <c r="A139" s="57"/>
      <c r="B139" s="57"/>
      <c r="C139" s="57"/>
      <c r="D139" s="57"/>
      <c r="E139" s="57"/>
      <c r="F139" s="57"/>
      <c r="G139" s="57"/>
    </row>
    <row r="140" spans="1:7" ht="16.5">
      <c r="A140" s="57"/>
      <c r="B140" s="57"/>
      <c r="C140" s="57"/>
      <c r="D140" s="57"/>
      <c r="E140" s="57"/>
      <c r="F140" s="57"/>
      <c r="G140" s="57"/>
    </row>
    <row r="141" spans="1:7" ht="16.5">
      <c r="A141" s="57"/>
      <c r="B141" s="57"/>
      <c r="C141" s="57"/>
      <c r="D141" s="57"/>
      <c r="E141" s="57"/>
      <c r="F141" s="57"/>
      <c r="G141" s="57"/>
    </row>
    <row r="142" spans="1:7" ht="16.5">
      <c r="A142" s="57"/>
      <c r="B142" s="57"/>
      <c r="C142" s="57"/>
      <c r="D142" s="57"/>
      <c r="E142" s="57"/>
      <c r="F142" s="57"/>
      <c r="G142" s="57"/>
    </row>
    <row r="143" spans="1:7" ht="16.5">
      <c r="A143" s="57"/>
      <c r="B143" s="57"/>
      <c r="C143" s="57"/>
      <c r="D143" s="57"/>
      <c r="E143" s="57"/>
      <c r="F143" s="57"/>
      <c r="G143" s="57"/>
    </row>
    <row r="144" spans="1:7" ht="16.5">
      <c r="A144" s="57"/>
      <c r="B144" s="57"/>
      <c r="C144" s="57"/>
      <c r="D144" s="57"/>
      <c r="E144" s="57"/>
      <c r="F144" s="57"/>
      <c r="G144" s="57"/>
    </row>
    <row r="145" spans="1:7" ht="16.5">
      <c r="A145" s="57"/>
      <c r="B145" s="57"/>
      <c r="C145" s="57"/>
      <c r="D145" s="57"/>
      <c r="E145" s="57"/>
      <c r="F145" s="57"/>
      <c r="G145" s="57"/>
    </row>
    <row r="146" spans="1:7" ht="16.5">
      <c r="A146" s="57"/>
      <c r="B146" s="57"/>
      <c r="C146" s="57"/>
      <c r="D146" s="57"/>
      <c r="E146" s="57"/>
      <c r="F146" s="57"/>
      <c r="G146" s="57"/>
    </row>
    <row r="147" spans="1:7" ht="16.5">
      <c r="A147" s="57"/>
      <c r="B147" s="57"/>
      <c r="C147" s="57"/>
      <c r="D147" s="57"/>
      <c r="E147" s="57"/>
      <c r="F147" s="57"/>
      <c r="G147" s="57"/>
    </row>
    <row r="148" spans="1:7" ht="16.5">
      <c r="A148" s="57"/>
      <c r="B148" s="57"/>
      <c r="C148" s="57"/>
      <c r="D148" s="57"/>
      <c r="E148" s="57"/>
      <c r="F148" s="57"/>
      <c r="G148" s="57"/>
    </row>
    <row r="149" spans="1:7" ht="16.5">
      <c r="A149" s="57"/>
      <c r="B149" s="57"/>
      <c r="C149" s="57"/>
      <c r="D149" s="57"/>
      <c r="E149" s="57"/>
      <c r="F149" s="57"/>
      <c r="G149" s="57"/>
    </row>
    <row r="150" spans="1:7" ht="16.5">
      <c r="A150" s="57"/>
      <c r="B150" s="57"/>
      <c r="C150" s="57"/>
      <c r="D150" s="57"/>
      <c r="E150" s="57"/>
      <c r="F150" s="57"/>
      <c r="G150" s="57"/>
    </row>
    <row r="151" spans="1:7" ht="16.5">
      <c r="A151" s="57"/>
      <c r="B151" s="57"/>
      <c r="C151" s="57"/>
      <c r="D151" s="57"/>
      <c r="E151" s="57"/>
      <c r="F151" s="57"/>
      <c r="G151" s="57"/>
    </row>
    <row r="152" spans="1:7" ht="16.5">
      <c r="A152" s="57"/>
      <c r="B152" s="57"/>
      <c r="C152" s="57"/>
      <c r="D152" s="57"/>
      <c r="E152" s="57"/>
      <c r="F152" s="57"/>
      <c r="G152" s="57"/>
    </row>
    <row r="153" spans="1:7" ht="16.5">
      <c r="A153" s="57"/>
      <c r="B153" s="57"/>
      <c r="C153" s="57"/>
      <c r="D153" s="57"/>
      <c r="E153" s="57"/>
      <c r="F153" s="57"/>
      <c r="G153" s="57"/>
    </row>
    <row r="154" spans="1:7" ht="16.5">
      <c r="A154" s="57"/>
      <c r="B154" s="57"/>
      <c r="C154" s="57"/>
      <c r="D154" s="57"/>
      <c r="E154" s="57"/>
      <c r="F154" s="57"/>
      <c r="G154" s="57"/>
    </row>
    <row r="155" spans="1:7" ht="16.5">
      <c r="A155" s="57"/>
      <c r="B155" s="57"/>
      <c r="C155" s="57"/>
      <c r="D155" s="57"/>
      <c r="E155" s="57"/>
      <c r="F155" s="57"/>
      <c r="G155" s="57"/>
    </row>
    <row r="156" spans="1:7" ht="16.5">
      <c r="A156" s="57"/>
      <c r="B156" s="57"/>
      <c r="C156" s="57"/>
      <c r="D156" s="57"/>
      <c r="E156" s="57"/>
      <c r="F156" s="57"/>
      <c r="G156" s="57"/>
    </row>
    <row r="157" spans="1:7" ht="16.5">
      <c r="A157" s="57"/>
      <c r="B157" s="57"/>
      <c r="C157" s="57"/>
      <c r="D157" s="57"/>
      <c r="E157" s="57"/>
      <c r="F157" s="57"/>
      <c r="G157" s="57"/>
    </row>
    <row r="158" spans="1:7" ht="16.5">
      <c r="A158" s="57"/>
      <c r="B158" s="57"/>
      <c r="C158" s="57"/>
      <c r="D158" s="57"/>
      <c r="E158" s="57"/>
      <c r="F158" s="57"/>
      <c r="G158" s="57"/>
    </row>
    <row r="159" spans="1:7" ht="16.5">
      <c r="A159" s="57"/>
      <c r="B159" s="57"/>
      <c r="C159" s="57"/>
      <c r="D159" s="57"/>
      <c r="E159" s="57"/>
      <c r="F159" s="57"/>
      <c r="G159" s="57"/>
    </row>
    <row r="160" spans="1:7" ht="16.5">
      <c r="A160" s="57"/>
      <c r="B160" s="57"/>
      <c r="C160" s="57"/>
      <c r="D160" s="57"/>
      <c r="E160" s="57"/>
      <c r="F160" s="57"/>
      <c r="G160" s="57"/>
    </row>
    <row r="161" spans="1:7" ht="16.5">
      <c r="A161" s="57"/>
      <c r="B161" s="57"/>
      <c r="C161" s="57"/>
      <c r="D161" s="57"/>
      <c r="E161" s="57"/>
      <c r="F161" s="57"/>
      <c r="G161" s="57"/>
    </row>
    <row r="162" spans="1:7" ht="16.5">
      <c r="A162" s="57"/>
      <c r="B162" s="57"/>
      <c r="C162" s="57"/>
      <c r="D162" s="57"/>
      <c r="E162" s="57"/>
      <c r="F162" s="57"/>
      <c r="G162" s="57"/>
    </row>
    <row r="163" spans="1:7" ht="16.5">
      <c r="A163" s="57"/>
      <c r="B163" s="57"/>
      <c r="C163" s="57"/>
      <c r="D163" s="57"/>
      <c r="E163" s="57"/>
      <c r="F163" s="57"/>
      <c r="G163" s="57"/>
    </row>
    <row r="164" spans="1:7" ht="16.5">
      <c r="A164" s="57"/>
      <c r="B164" s="57"/>
      <c r="C164" s="57"/>
      <c r="D164" s="57"/>
      <c r="E164" s="57"/>
      <c r="F164" s="57"/>
      <c r="G164" s="57"/>
    </row>
    <row r="165" spans="1:7" ht="16.5">
      <c r="A165" s="57"/>
      <c r="B165" s="57"/>
      <c r="C165" s="57"/>
      <c r="D165" s="57"/>
      <c r="E165" s="57"/>
      <c r="F165" s="57"/>
      <c r="G165" s="57"/>
    </row>
    <row r="166" spans="1:7" ht="16.5">
      <c r="A166" s="57"/>
      <c r="B166" s="57"/>
      <c r="C166" s="57"/>
      <c r="D166" s="57"/>
      <c r="E166" s="57"/>
      <c r="F166" s="57"/>
      <c r="G166" s="57"/>
    </row>
    <row r="167" spans="1:7" ht="16.5">
      <c r="A167" s="57"/>
      <c r="B167" s="57"/>
      <c r="C167" s="57"/>
      <c r="D167" s="57"/>
      <c r="E167" s="57"/>
      <c r="F167" s="57"/>
      <c r="G167" s="57"/>
    </row>
    <row r="168" spans="1:7" ht="16.5">
      <c r="A168" s="57"/>
      <c r="B168" s="57"/>
      <c r="C168" s="57"/>
      <c r="D168" s="57"/>
      <c r="E168" s="57"/>
      <c r="F168" s="57"/>
      <c r="G168" s="57"/>
    </row>
    <row r="169" spans="1:7" ht="16.5">
      <c r="A169" s="57"/>
      <c r="B169" s="57"/>
      <c r="C169" s="57"/>
      <c r="D169" s="57"/>
      <c r="E169" s="57"/>
      <c r="F169" s="57"/>
      <c r="G169" s="57"/>
    </row>
    <row r="170" spans="1:7" ht="16.5">
      <c r="A170" s="57"/>
      <c r="B170" s="57"/>
      <c r="C170" s="57"/>
      <c r="D170" s="57"/>
      <c r="E170" s="57"/>
      <c r="F170" s="57"/>
      <c r="G170" s="57"/>
    </row>
    <row r="171" spans="1:7" ht="16.5">
      <c r="A171" s="57"/>
      <c r="B171" s="57"/>
      <c r="C171" s="57"/>
      <c r="D171" s="57"/>
      <c r="E171" s="57"/>
      <c r="F171" s="57"/>
      <c r="G171" s="57"/>
    </row>
    <row r="172" spans="1:7" ht="16.5">
      <c r="A172" s="57"/>
      <c r="B172" s="57"/>
      <c r="C172" s="57"/>
      <c r="D172" s="57"/>
      <c r="E172" s="57"/>
      <c r="F172" s="57"/>
      <c r="G172" s="57"/>
    </row>
    <row r="173" spans="1:7" ht="16.5">
      <c r="A173" s="57"/>
      <c r="B173" s="57"/>
      <c r="C173" s="57"/>
      <c r="D173" s="57"/>
      <c r="E173" s="57"/>
      <c r="F173" s="57"/>
      <c r="G173" s="57"/>
    </row>
    <row r="174" spans="1:7" ht="16.5">
      <c r="A174" s="57"/>
      <c r="B174" s="57"/>
      <c r="C174" s="57"/>
      <c r="D174" s="57"/>
      <c r="E174" s="57"/>
      <c r="F174" s="57"/>
      <c r="G174" s="57"/>
    </row>
    <row r="175" spans="1:7" ht="16.5">
      <c r="A175" s="57"/>
      <c r="B175" s="57"/>
      <c r="C175" s="57"/>
      <c r="D175" s="57"/>
      <c r="E175" s="57"/>
      <c r="F175" s="57"/>
      <c r="G175" s="57"/>
    </row>
    <row r="176" spans="1:7" ht="16.5">
      <c r="A176" s="57"/>
      <c r="B176" s="57"/>
      <c r="C176" s="57"/>
      <c r="D176" s="57"/>
      <c r="E176" s="57"/>
      <c r="F176" s="57"/>
      <c r="G176" s="57"/>
    </row>
    <row r="177" spans="1:7" ht="16.5">
      <c r="A177" s="57"/>
      <c r="B177" s="57"/>
      <c r="C177" s="57"/>
      <c r="D177" s="57"/>
      <c r="E177" s="57"/>
      <c r="F177" s="57"/>
      <c r="G177" s="57"/>
    </row>
    <row r="178" spans="1:7" ht="16.5">
      <c r="A178" s="57"/>
      <c r="B178" s="57"/>
      <c r="C178" s="57"/>
      <c r="D178" s="57"/>
      <c r="E178" s="57"/>
      <c r="F178" s="57"/>
      <c r="G178" s="57"/>
    </row>
  </sheetData>
  <mergeCells count="10">
    <mergeCell ref="B3:G4"/>
    <mergeCell ref="B55:G59"/>
    <mergeCell ref="B6:G10"/>
    <mergeCell ref="B17:G21"/>
    <mergeCell ref="B12:G15"/>
    <mergeCell ref="B44:G49"/>
    <mergeCell ref="B51:G53"/>
    <mergeCell ref="B23:G30"/>
    <mergeCell ref="B32:G36"/>
    <mergeCell ref="B38:G40"/>
  </mergeCells>
  <printOptions/>
  <pageMargins left="0.75" right="0.75" top="1" bottom="1"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G278"/>
  <sheetViews>
    <sheetView zoomScale="75" zoomScaleNormal="75" workbookViewId="0" topLeftCell="A1">
      <selection activeCell="A1" sqref="A1:E58"/>
    </sheetView>
  </sheetViews>
  <sheetFormatPr defaultColWidth="9.140625" defaultRowHeight="12.75"/>
  <cols>
    <col min="1" max="1" width="8.7109375" style="94" customWidth="1"/>
    <col min="2" max="2" width="5.7109375" style="94" customWidth="1"/>
    <col min="3" max="3" width="72.7109375" style="94" customWidth="1"/>
    <col min="4" max="4" width="20.57421875" style="94" customWidth="1"/>
    <col min="5" max="5" width="20.8515625" style="94" customWidth="1"/>
    <col min="6" max="16384" width="9.140625" style="94" customWidth="1"/>
  </cols>
  <sheetData>
    <row r="1" spans="1:5" ht="16.5">
      <c r="A1" s="60" t="s">
        <v>135</v>
      </c>
      <c r="B1" s="61" t="s">
        <v>131</v>
      </c>
      <c r="C1" s="57"/>
      <c r="D1" s="57"/>
      <c r="E1" s="57"/>
    </row>
    <row r="2" spans="1:5" ht="16.5">
      <c r="A2" s="62"/>
      <c r="B2" s="61"/>
      <c r="C2" s="57"/>
      <c r="D2" s="57"/>
      <c r="E2" s="57"/>
    </row>
    <row r="3" spans="1:5" ht="16.5" customHeight="1">
      <c r="A3" s="62"/>
      <c r="B3" s="192" t="s">
        <v>286</v>
      </c>
      <c r="C3" s="192"/>
      <c r="D3" s="192"/>
      <c r="E3" s="192"/>
    </row>
    <row r="4" spans="1:7" ht="16.5" customHeight="1">
      <c r="A4" s="62"/>
      <c r="B4" s="192"/>
      <c r="C4" s="192"/>
      <c r="D4" s="192"/>
      <c r="E4" s="192"/>
      <c r="G4" s="101"/>
    </row>
    <row r="5" spans="1:7" ht="16.5" customHeight="1">
      <c r="A5" s="62"/>
      <c r="B5" s="192"/>
      <c r="C5" s="192"/>
      <c r="D5" s="192"/>
      <c r="E5" s="192"/>
      <c r="G5" s="101"/>
    </row>
    <row r="6" spans="1:7" ht="16.5" customHeight="1">
      <c r="A6" s="62"/>
      <c r="B6" s="192"/>
      <c r="C6" s="192"/>
      <c r="D6" s="192"/>
      <c r="E6" s="192"/>
      <c r="G6" s="101"/>
    </row>
    <row r="7" spans="1:7" ht="16.5" customHeight="1">
      <c r="A7" s="62"/>
      <c r="B7" s="192"/>
      <c r="C7" s="192"/>
      <c r="D7" s="192"/>
      <c r="E7" s="192"/>
      <c r="G7" s="101"/>
    </row>
    <row r="8" spans="1:7" ht="16.5" customHeight="1">
      <c r="A8" s="62"/>
      <c r="B8" s="192"/>
      <c r="C8" s="192"/>
      <c r="D8" s="192"/>
      <c r="E8" s="192"/>
      <c r="G8" s="101"/>
    </row>
    <row r="9" spans="1:7" ht="16.5" customHeight="1">
      <c r="A9" s="62"/>
      <c r="B9" s="192"/>
      <c r="C9" s="192"/>
      <c r="D9" s="192"/>
      <c r="E9" s="192"/>
      <c r="G9" s="101"/>
    </row>
    <row r="10" spans="1:5" ht="16.5" customHeight="1">
      <c r="A10" s="62"/>
      <c r="B10" s="195"/>
      <c r="C10" s="195"/>
      <c r="D10" s="195"/>
      <c r="E10" s="195"/>
    </row>
    <row r="11" spans="1:5" ht="16.5" customHeight="1">
      <c r="A11" s="62"/>
      <c r="B11" s="195"/>
      <c r="C11" s="195"/>
      <c r="D11" s="195"/>
      <c r="E11" s="195"/>
    </row>
    <row r="12" spans="1:5" ht="16.5" customHeight="1">
      <c r="A12" s="62"/>
      <c r="B12" s="81"/>
      <c r="C12" s="81"/>
      <c r="D12" s="81"/>
      <c r="E12" s="81"/>
    </row>
    <row r="13" spans="1:5" ht="16.5" customHeight="1">
      <c r="A13" s="62"/>
      <c r="B13" s="192" t="s">
        <v>287</v>
      </c>
      <c r="C13" s="192"/>
      <c r="D13" s="192"/>
      <c r="E13" s="192"/>
    </row>
    <row r="14" spans="1:5" ht="16.5" customHeight="1">
      <c r="A14" s="62"/>
      <c r="B14" s="192"/>
      <c r="C14" s="192"/>
      <c r="D14" s="192"/>
      <c r="E14" s="192"/>
    </row>
    <row r="15" spans="1:5" ht="16.5" customHeight="1">
      <c r="A15" s="62"/>
      <c r="B15" s="195"/>
      <c r="C15" s="195"/>
      <c r="D15" s="195"/>
      <c r="E15" s="195"/>
    </row>
    <row r="16" spans="1:5" ht="16.5" customHeight="1">
      <c r="A16" s="62"/>
      <c r="B16" s="81"/>
      <c r="C16" s="81"/>
      <c r="D16" s="81"/>
      <c r="E16" s="81"/>
    </row>
    <row r="17" spans="1:5" ht="16.5" customHeight="1">
      <c r="A17" s="92"/>
      <c r="B17" s="192" t="s">
        <v>288</v>
      </c>
      <c r="C17" s="192"/>
      <c r="D17" s="192"/>
      <c r="E17" s="192"/>
    </row>
    <row r="18" spans="1:5" ht="16.5" customHeight="1">
      <c r="A18" s="92"/>
      <c r="B18" s="192"/>
      <c r="C18" s="192"/>
      <c r="D18" s="192"/>
      <c r="E18" s="192"/>
    </row>
    <row r="19" spans="1:5" ht="16.5" customHeight="1">
      <c r="A19" s="92"/>
      <c r="B19" s="192"/>
      <c r="C19" s="192"/>
      <c r="D19" s="192"/>
      <c r="E19" s="192"/>
    </row>
    <row r="20" spans="1:5" ht="16.5" customHeight="1">
      <c r="A20" s="92"/>
      <c r="B20" s="142"/>
      <c r="C20" s="142"/>
      <c r="D20" s="142"/>
      <c r="E20" s="142"/>
    </row>
    <row r="21" spans="1:5" ht="16.5" customHeight="1">
      <c r="A21" s="92"/>
      <c r="B21" s="192" t="s">
        <v>249</v>
      </c>
      <c r="C21" s="192"/>
      <c r="D21" s="192"/>
      <c r="E21" s="192"/>
    </row>
    <row r="22" spans="1:5" ht="16.5" customHeight="1">
      <c r="A22" s="92"/>
      <c r="B22" s="192"/>
      <c r="C22" s="192"/>
      <c r="D22" s="192"/>
      <c r="E22" s="192"/>
    </row>
    <row r="23" spans="1:5" ht="16.5" customHeight="1">
      <c r="A23" s="92"/>
      <c r="B23" s="142"/>
      <c r="C23" s="142"/>
      <c r="D23" s="142"/>
      <c r="E23" s="142"/>
    </row>
    <row r="24" spans="1:5" s="109" customFormat="1" ht="12.75">
      <c r="A24" s="92"/>
      <c r="B24" s="108"/>
      <c r="C24" s="108"/>
      <c r="D24" s="108"/>
      <c r="E24" s="108"/>
    </row>
    <row r="25" spans="1:5" ht="16.5">
      <c r="A25" s="60" t="s">
        <v>139</v>
      </c>
      <c r="B25" s="68" t="s">
        <v>133</v>
      </c>
      <c r="C25" s="57"/>
      <c r="D25" s="57"/>
      <c r="E25" s="57"/>
    </row>
    <row r="26" spans="1:5" ht="16.5">
      <c r="A26" s="60"/>
      <c r="B26" s="68"/>
      <c r="C26" s="57"/>
      <c r="D26" s="57"/>
      <c r="E26" s="57"/>
    </row>
    <row r="27" spans="1:5" ht="16.5" customHeight="1">
      <c r="A27" s="60"/>
      <c r="B27" s="190" t="s">
        <v>134</v>
      </c>
      <c r="C27" s="190"/>
      <c r="D27" s="190"/>
      <c r="E27" s="190"/>
    </row>
    <row r="28" spans="1:5" ht="16.5">
      <c r="A28" s="60"/>
      <c r="B28" s="190"/>
      <c r="C28" s="190"/>
      <c r="D28" s="190"/>
      <c r="E28" s="190"/>
    </row>
    <row r="29" spans="1:5" ht="16.5">
      <c r="A29" s="60"/>
      <c r="B29" s="7"/>
      <c r="C29" s="7"/>
      <c r="D29" s="7"/>
      <c r="E29" s="7"/>
    </row>
    <row r="30" spans="1:3" ht="16.5">
      <c r="A30" s="60" t="s">
        <v>142</v>
      </c>
      <c r="B30" s="68" t="s">
        <v>136</v>
      </c>
      <c r="C30" s="7"/>
    </row>
    <row r="31" spans="1:5" ht="16.5" customHeight="1">
      <c r="A31" s="57"/>
      <c r="B31" s="68"/>
      <c r="C31" s="57"/>
      <c r="D31" s="201" t="s">
        <v>235</v>
      </c>
      <c r="E31" s="201" t="s">
        <v>253</v>
      </c>
    </row>
    <row r="32" spans="1:5" ht="16.5">
      <c r="A32" s="57"/>
      <c r="B32" s="68"/>
      <c r="C32" s="57"/>
      <c r="D32" s="201"/>
      <c r="E32" s="201"/>
    </row>
    <row r="33" spans="1:5" ht="16.5">
      <c r="A33" s="60"/>
      <c r="B33" s="68"/>
      <c r="C33" s="57"/>
      <c r="D33" s="71" t="s">
        <v>7</v>
      </c>
      <c r="E33" s="71" t="s">
        <v>7</v>
      </c>
    </row>
    <row r="34" spans="1:5" ht="16.5">
      <c r="A34" s="60"/>
      <c r="B34" s="57" t="s">
        <v>254</v>
      </c>
      <c r="C34" s="57"/>
      <c r="D34" s="71"/>
      <c r="E34" s="72"/>
    </row>
    <row r="35" spans="1:5" ht="16.5">
      <c r="A35" s="60"/>
      <c r="C35" s="57" t="s">
        <v>137</v>
      </c>
      <c r="D35" s="158">
        <v>1500</v>
      </c>
      <c r="E35" s="158">
        <f>8205-2086</f>
        <v>6119</v>
      </c>
    </row>
    <row r="36" spans="1:5" ht="16.5">
      <c r="A36" s="60"/>
      <c r="C36" s="57" t="s">
        <v>138</v>
      </c>
      <c r="D36" s="159">
        <v>-811</v>
      </c>
      <c r="E36" s="159">
        <v>-1408</v>
      </c>
    </row>
    <row r="37" spans="1:5" ht="16.5">
      <c r="A37" s="60"/>
      <c r="C37" s="57"/>
      <c r="D37" s="158">
        <f>SUM(D35:D36)</f>
        <v>689</v>
      </c>
      <c r="E37" s="158">
        <f>SUM(E35:E36)</f>
        <v>4711</v>
      </c>
    </row>
    <row r="38" spans="1:5" ht="16.5">
      <c r="A38" s="60"/>
      <c r="C38" s="57" t="s">
        <v>255</v>
      </c>
      <c r="D38" s="159">
        <v>-2086</v>
      </c>
      <c r="E38" s="159">
        <v>0</v>
      </c>
    </row>
    <row r="39" spans="1:5" ht="16.5">
      <c r="A39" s="60"/>
      <c r="C39" s="57"/>
      <c r="D39" s="158">
        <f>SUM(D37:D38)</f>
        <v>-1397</v>
      </c>
      <c r="E39" s="158">
        <f>SUM(E37:E38)</f>
        <v>4711</v>
      </c>
    </row>
    <row r="40" spans="1:5" ht="16.5">
      <c r="A40" s="60"/>
      <c r="B40" s="57" t="s">
        <v>270</v>
      </c>
      <c r="C40" s="57"/>
      <c r="D40" s="158"/>
      <c r="E40" s="158"/>
    </row>
    <row r="41" spans="1:5" ht="16.5">
      <c r="A41" s="60"/>
      <c r="C41" s="57" t="s">
        <v>137</v>
      </c>
      <c r="D41" s="158">
        <v>247</v>
      </c>
      <c r="E41" s="158">
        <v>247</v>
      </c>
    </row>
    <row r="42" spans="1:5" ht="16.5">
      <c r="A42" s="60"/>
      <c r="C42" s="57" t="s">
        <v>271</v>
      </c>
      <c r="D42" s="159">
        <v>-454</v>
      </c>
      <c r="E42" s="159">
        <v>-454</v>
      </c>
    </row>
    <row r="43" spans="1:5" ht="16.5" customHeight="1" thickBot="1">
      <c r="A43" s="60"/>
      <c r="B43" s="68"/>
      <c r="C43" s="57"/>
      <c r="D43" s="203">
        <f>SUM(D39:D42)</f>
        <v>-1604</v>
      </c>
      <c r="E43" s="203">
        <f>SUM(E39:E42)</f>
        <v>4504</v>
      </c>
    </row>
    <row r="44" spans="1:5" ht="16.5" customHeight="1" thickTop="1">
      <c r="A44" s="60"/>
      <c r="B44" s="68"/>
      <c r="C44" s="57"/>
      <c r="D44" s="72"/>
      <c r="E44" s="72"/>
    </row>
    <row r="45" spans="1:5" ht="16.5" customHeight="1">
      <c r="A45" s="60"/>
      <c r="B45" s="204" t="s">
        <v>1</v>
      </c>
      <c r="C45" s="204"/>
      <c r="D45" s="204"/>
      <c r="E45" s="204"/>
    </row>
    <row r="46" spans="1:5" ht="16.5" customHeight="1">
      <c r="A46" s="60"/>
      <c r="B46" s="204"/>
      <c r="C46" s="204"/>
      <c r="D46" s="204"/>
      <c r="E46" s="204"/>
    </row>
    <row r="47" spans="1:5" ht="16.5" customHeight="1">
      <c r="A47" s="60"/>
      <c r="B47" s="204"/>
      <c r="C47" s="204"/>
      <c r="D47" s="204"/>
      <c r="E47" s="204"/>
    </row>
    <row r="48" spans="1:5" ht="16.5" customHeight="1">
      <c r="A48" s="57"/>
      <c r="B48" s="204"/>
      <c r="C48" s="204"/>
      <c r="D48" s="204"/>
      <c r="E48" s="204"/>
    </row>
    <row r="49" spans="1:5" ht="16.5">
      <c r="A49" s="57"/>
      <c r="D49" s="73"/>
      <c r="E49" s="73"/>
    </row>
    <row r="50" spans="1:5" ht="16.5">
      <c r="A50" s="60" t="s">
        <v>146</v>
      </c>
      <c r="B50" s="200" t="s">
        <v>140</v>
      </c>
      <c r="C50" s="200"/>
      <c r="D50" s="200"/>
      <c r="E50" s="57"/>
    </row>
    <row r="51" spans="1:5" ht="16.5">
      <c r="A51" s="57"/>
      <c r="B51" s="57"/>
      <c r="C51" s="57"/>
      <c r="D51" s="57"/>
      <c r="E51" s="57"/>
    </row>
    <row r="52" spans="1:5" ht="16.5">
      <c r="A52" s="57"/>
      <c r="B52" s="192" t="s">
        <v>141</v>
      </c>
      <c r="C52" s="192"/>
      <c r="D52" s="192"/>
      <c r="E52" s="192"/>
    </row>
    <row r="53" spans="1:5" ht="16.5">
      <c r="A53" s="57"/>
      <c r="B53" s="57"/>
      <c r="C53" s="57"/>
      <c r="D53" s="57"/>
      <c r="E53" s="57"/>
    </row>
    <row r="54" spans="1:5" ht="16.5">
      <c r="A54" s="60" t="s">
        <v>148</v>
      </c>
      <c r="B54" s="68" t="s">
        <v>143</v>
      </c>
      <c r="C54" s="68"/>
      <c r="D54" s="57"/>
      <c r="E54" s="57"/>
    </row>
    <row r="55" spans="1:5" ht="16.5">
      <c r="A55" s="60"/>
      <c r="B55" s="68"/>
      <c r="C55" s="68"/>
      <c r="D55" s="57"/>
      <c r="E55" s="57"/>
    </row>
    <row r="56" spans="1:5" ht="16.5">
      <c r="A56" s="57"/>
      <c r="B56" s="57" t="s">
        <v>103</v>
      </c>
      <c r="C56" s="169" t="s">
        <v>144</v>
      </c>
      <c r="D56" s="169"/>
      <c r="E56" s="169"/>
    </row>
    <row r="57" spans="1:5" ht="16.5">
      <c r="A57" s="57"/>
      <c r="B57" s="68"/>
      <c r="C57" s="7"/>
      <c r="D57" s="7"/>
      <c r="E57" s="7"/>
    </row>
    <row r="58" spans="1:5" ht="16.5">
      <c r="A58" s="57"/>
      <c r="B58" s="62" t="s">
        <v>111</v>
      </c>
      <c r="C58" s="169" t="s">
        <v>145</v>
      </c>
      <c r="D58" s="169"/>
      <c r="E58" s="169"/>
    </row>
    <row r="59" spans="1:5" ht="16.5">
      <c r="A59" s="57"/>
      <c r="B59" s="57"/>
      <c r="C59" s="57"/>
      <c r="D59" s="57"/>
      <c r="E59" s="57"/>
    </row>
    <row r="60" spans="1:5" ht="16.5">
      <c r="A60" s="57"/>
      <c r="B60" s="57"/>
      <c r="C60" s="57"/>
      <c r="D60" s="57"/>
      <c r="E60" s="57"/>
    </row>
    <row r="61" spans="1:5" ht="16.5">
      <c r="A61" s="57"/>
      <c r="B61" s="57"/>
      <c r="C61" s="57"/>
      <c r="D61" s="57"/>
      <c r="E61" s="57"/>
    </row>
    <row r="62" spans="1:5" ht="16.5">
      <c r="A62" s="57"/>
      <c r="B62" s="57"/>
      <c r="C62" s="57"/>
      <c r="D62" s="57"/>
      <c r="E62" s="57"/>
    </row>
    <row r="63" spans="1:5" ht="16.5">
      <c r="A63" s="57"/>
      <c r="B63" s="57"/>
      <c r="C63" s="57"/>
      <c r="D63" s="57"/>
      <c r="E63" s="57"/>
    </row>
    <row r="64" spans="1:5" ht="16.5">
      <c r="A64" s="57"/>
      <c r="B64" s="57"/>
      <c r="C64" s="57"/>
      <c r="D64" s="57"/>
      <c r="E64" s="57"/>
    </row>
    <row r="65" spans="1:5" ht="16.5">
      <c r="A65" s="57"/>
      <c r="B65" s="57"/>
      <c r="C65" s="57"/>
      <c r="D65" s="57"/>
      <c r="E65" s="57"/>
    </row>
    <row r="66" spans="1:5" ht="16.5">
      <c r="A66" s="57"/>
      <c r="B66" s="57"/>
      <c r="C66" s="57"/>
      <c r="D66" s="57"/>
      <c r="E66" s="57"/>
    </row>
    <row r="67" spans="1:5" ht="16.5">
      <c r="A67" s="57"/>
      <c r="B67" s="57"/>
      <c r="C67" s="57"/>
      <c r="D67" s="57"/>
      <c r="E67" s="57"/>
    </row>
    <row r="68" spans="1:5" ht="16.5">
      <c r="A68" s="57"/>
      <c r="B68" s="57"/>
      <c r="C68" s="57"/>
      <c r="D68" s="57"/>
      <c r="E68" s="57"/>
    </row>
    <row r="69" spans="1:5" ht="16.5">
      <c r="A69" s="57"/>
      <c r="B69" s="57"/>
      <c r="C69" s="57"/>
      <c r="D69" s="57"/>
      <c r="E69" s="57"/>
    </row>
    <row r="70" spans="1:5" ht="16.5">
      <c r="A70" s="57"/>
      <c r="B70" s="57"/>
      <c r="C70" s="57"/>
      <c r="D70" s="57"/>
      <c r="E70" s="57"/>
    </row>
    <row r="71" spans="1:5" ht="16.5">
      <c r="A71" s="57"/>
      <c r="B71" s="57"/>
      <c r="C71" s="57"/>
      <c r="D71" s="57"/>
      <c r="E71" s="57"/>
    </row>
    <row r="72" spans="1:5" ht="16.5">
      <c r="A72" s="57"/>
      <c r="B72" s="57"/>
      <c r="C72" s="57"/>
      <c r="D72" s="57"/>
      <c r="E72" s="57"/>
    </row>
    <row r="73" spans="1:5" ht="16.5">
      <c r="A73" s="57"/>
      <c r="B73" s="57"/>
      <c r="C73" s="57"/>
      <c r="D73" s="57"/>
      <c r="E73" s="57"/>
    </row>
    <row r="74" spans="1:5" ht="16.5">
      <c r="A74" s="57"/>
      <c r="B74" s="57"/>
      <c r="C74" s="57"/>
      <c r="D74" s="57"/>
      <c r="E74" s="57"/>
    </row>
    <row r="75" spans="1:5" ht="16.5">
      <c r="A75" s="57"/>
      <c r="B75" s="57"/>
      <c r="C75" s="57"/>
      <c r="D75" s="57"/>
      <c r="E75" s="57"/>
    </row>
    <row r="76" spans="1:5" ht="16.5">
      <c r="A76" s="57"/>
      <c r="B76" s="57"/>
      <c r="C76" s="57"/>
      <c r="D76" s="57"/>
      <c r="E76" s="57"/>
    </row>
    <row r="77" spans="1:5" ht="16.5">
      <c r="A77" s="57"/>
      <c r="B77" s="57"/>
      <c r="C77" s="57"/>
      <c r="D77" s="57"/>
      <c r="E77" s="57"/>
    </row>
    <row r="78" spans="1:5" ht="16.5">
      <c r="A78" s="57"/>
      <c r="B78" s="57"/>
      <c r="C78" s="57"/>
      <c r="D78" s="57"/>
      <c r="E78" s="57"/>
    </row>
    <row r="79" spans="1:5" ht="16.5">
      <c r="A79" s="57"/>
      <c r="B79" s="57"/>
      <c r="C79" s="57"/>
      <c r="D79" s="57"/>
      <c r="E79" s="57"/>
    </row>
    <row r="80" spans="1:5" ht="16.5">
      <c r="A80" s="57"/>
      <c r="B80" s="57"/>
      <c r="C80" s="57"/>
      <c r="D80" s="57"/>
      <c r="E80" s="57"/>
    </row>
    <row r="81" spans="1:5" ht="16.5">
      <c r="A81" s="57"/>
      <c r="B81" s="57"/>
      <c r="C81" s="57"/>
      <c r="D81" s="57"/>
      <c r="E81" s="57"/>
    </row>
    <row r="82" spans="1:5" ht="16.5">
      <c r="A82" s="57"/>
      <c r="B82" s="57"/>
      <c r="C82" s="57"/>
      <c r="D82" s="57"/>
      <c r="E82" s="57"/>
    </row>
    <row r="83" spans="1:5" ht="16.5">
      <c r="A83" s="57"/>
      <c r="B83" s="57"/>
      <c r="C83" s="57"/>
      <c r="D83" s="57"/>
      <c r="E83" s="57"/>
    </row>
    <row r="84" spans="1:5" ht="16.5">
      <c r="A84" s="57"/>
      <c r="B84" s="57"/>
      <c r="C84" s="57"/>
      <c r="D84" s="57"/>
      <c r="E84" s="57"/>
    </row>
    <row r="85" spans="1:5" ht="16.5">
      <c r="A85" s="57"/>
      <c r="B85" s="57"/>
      <c r="C85" s="57"/>
      <c r="D85" s="57"/>
      <c r="E85" s="57"/>
    </row>
    <row r="86" spans="1:5" ht="16.5">
      <c r="A86" s="57"/>
      <c r="B86" s="57"/>
      <c r="C86" s="57"/>
      <c r="D86" s="57"/>
      <c r="E86" s="57"/>
    </row>
    <row r="87" spans="1:5" ht="16.5">
      <c r="A87" s="57"/>
      <c r="B87" s="57"/>
      <c r="C87" s="57"/>
      <c r="D87" s="57"/>
      <c r="E87" s="57"/>
    </row>
    <row r="88" spans="1:5" ht="16.5">
      <c r="A88" s="57"/>
      <c r="B88" s="57"/>
      <c r="C88" s="57"/>
      <c r="D88" s="57"/>
      <c r="E88" s="57"/>
    </row>
    <row r="89" spans="1:5" ht="16.5">
      <c r="A89" s="57"/>
      <c r="B89" s="57"/>
      <c r="C89" s="57"/>
      <c r="D89" s="57"/>
      <c r="E89" s="57"/>
    </row>
    <row r="90" spans="1:5" ht="16.5">
      <c r="A90" s="57"/>
      <c r="B90" s="57"/>
      <c r="C90" s="57"/>
      <c r="D90" s="57"/>
      <c r="E90" s="57"/>
    </row>
    <row r="91" spans="1:5" ht="16.5">
      <c r="A91" s="57"/>
      <c r="B91" s="57"/>
      <c r="C91" s="57"/>
      <c r="D91" s="57"/>
      <c r="E91" s="57"/>
    </row>
    <row r="92" spans="1:5" ht="16.5">
      <c r="A92" s="57"/>
      <c r="B92" s="57"/>
      <c r="C92" s="57"/>
      <c r="D92" s="57"/>
      <c r="E92" s="57"/>
    </row>
    <row r="93" spans="1:5" ht="16.5">
      <c r="A93" s="57"/>
      <c r="B93" s="57"/>
      <c r="C93" s="57"/>
      <c r="D93" s="57"/>
      <c r="E93" s="57"/>
    </row>
    <row r="94" spans="1:5" ht="16.5">
      <c r="A94" s="57"/>
      <c r="B94" s="57"/>
      <c r="C94" s="57"/>
      <c r="D94" s="57"/>
      <c r="E94" s="57"/>
    </row>
    <row r="95" spans="1:5" ht="16.5">
      <c r="A95" s="57"/>
      <c r="B95" s="57"/>
      <c r="C95" s="57"/>
      <c r="D95" s="57"/>
      <c r="E95" s="57"/>
    </row>
    <row r="96" spans="1:5" ht="16.5">
      <c r="A96" s="57"/>
      <c r="B96" s="57"/>
      <c r="C96" s="57"/>
      <c r="D96" s="57"/>
      <c r="E96" s="57"/>
    </row>
    <row r="97" spans="1:5" ht="16.5">
      <c r="A97" s="57"/>
      <c r="B97" s="57"/>
      <c r="C97" s="57"/>
      <c r="D97" s="57"/>
      <c r="E97" s="57"/>
    </row>
    <row r="98" spans="1:5" ht="16.5">
      <c r="A98" s="57"/>
      <c r="B98" s="57"/>
      <c r="C98" s="57"/>
      <c r="D98" s="57"/>
      <c r="E98" s="57"/>
    </row>
    <row r="99" spans="1:5" ht="16.5">
      <c r="A99" s="57"/>
      <c r="B99" s="57"/>
      <c r="C99" s="57"/>
      <c r="D99" s="57"/>
      <c r="E99" s="57"/>
    </row>
    <row r="100" spans="1:5" ht="16.5">
      <c r="A100" s="57"/>
      <c r="B100" s="57"/>
      <c r="C100" s="57"/>
      <c r="D100" s="57"/>
      <c r="E100" s="57"/>
    </row>
    <row r="101" spans="1:5" ht="16.5">
      <c r="A101" s="57"/>
      <c r="B101" s="57"/>
      <c r="C101" s="57"/>
      <c r="D101" s="57"/>
      <c r="E101" s="57"/>
    </row>
    <row r="102" spans="1:5" ht="16.5">
      <c r="A102" s="57"/>
      <c r="B102" s="57"/>
      <c r="C102" s="57"/>
      <c r="D102" s="57"/>
      <c r="E102" s="57"/>
    </row>
    <row r="103" spans="1:5" ht="16.5">
      <c r="A103" s="57"/>
      <c r="B103" s="57"/>
      <c r="C103" s="57"/>
      <c r="D103" s="57"/>
      <c r="E103" s="57"/>
    </row>
    <row r="104" spans="1:5" ht="16.5">
      <c r="A104" s="57"/>
      <c r="B104" s="57"/>
      <c r="C104" s="57"/>
      <c r="D104" s="57"/>
      <c r="E104" s="57"/>
    </row>
    <row r="105" spans="1:5" ht="16.5">
      <c r="A105" s="57"/>
      <c r="B105" s="57"/>
      <c r="C105" s="57"/>
      <c r="D105" s="57"/>
      <c r="E105" s="57"/>
    </row>
    <row r="106" spans="1:5" ht="16.5">
      <c r="A106" s="57"/>
      <c r="B106" s="57"/>
      <c r="C106" s="57"/>
      <c r="D106" s="57"/>
      <c r="E106" s="57"/>
    </row>
    <row r="107" spans="1:5" ht="16.5">
      <c r="A107" s="57"/>
      <c r="B107" s="57"/>
      <c r="C107" s="57"/>
      <c r="D107" s="57"/>
      <c r="E107" s="57"/>
    </row>
    <row r="108" spans="1:5" ht="16.5">
      <c r="A108" s="57"/>
      <c r="B108" s="57"/>
      <c r="C108" s="57"/>
      <c r="D108" s="57"/>
      <c r="E108" s="57"/>
    </row>
    <row r="109" spans="1:5" ht="16.5">
      <c r="A109" s="57"/>
      <c r="B109" s="57"/>
      <c r="C109" s="57"/>
      <c r="D109" s="57"/>
      <c r="E109" s="57"/>
    </row>
    <row r="110" spans="1:5" ht="16.5">
      <c r="A110" s="57"/>
      <c r="B110" s="57"/>
      <c r="C110" s="57"/>
      <c r="D110" s="57"/>
      <c r="E110" s="57"/>
    </row>
    <row r="111" spans="1:5" ht="16.5">
      <c r="A111" s="57"/>
      <c r="B111" s="57"/>
      <c r="C111" s="57"/>
      <c r="D111" s="57"/>
      <c r="E111" s="57"/>
    </row>
    <row r="112" spans="1:5" ht="16.5">
      <c r="A112" s="57"/>
      <c r="B112" s="57"/>
      <c r="C112" s="57"/>
      <c r="D112" s="57"/>
      <c r="E112" s="57"/>
    </row>
    <row r="113" spans="1:5" ht="16.5">
      <c r="A113" s="57"/>
      <c r="B113" s="57"/>
      <c r="C113" s="57"/>
      <c r="D113" s="57"/>
      <c r="E113" s="57"/>
    </row>
    <row r="114" spans="1:5" ht="16.5">
      <c r="A114" s="57"/>
      <c r="B114" s="57"/>
      <c r="C114" s="57"/>
      <c r="D114" s="57"/>
      <c r="E114" s="57"/>
    </row>
    <row r="115" spans="1:5" ht="16.5">
      <c r="A115" s="57"/>
      <c r="B115" s="57"/>
      <c r="C115" s="57"/>
      <c r="D115" s="57"/>
      <c r="E115" s="57"/>
    </row>
    <row r="116" spans="1:5" ht="16.5">
      <c r="A116" s="57"/>
      <c r="B116" s="57"/>
      <c r="C116" s="57"/>
      <c r="D116" s="57"/>
      <c r="E116" s="57"/>
    </row>
    <row r="117" spans="1:5" ht="16.5">
      <c r="A117" s="57"/>
      <c r="B117" s="57"/>
      <c r="C117" s="57"/>
      <c r="D117" s="57"/>
      <c r="E117" s="57"/>
    </row>
    <row r="118" spans="1:5" ht="16.5">
      <c r="A118" s="57"/>
      <c r="B118" s="57"/>
      <c r="C118" s="57"/>
      <c r="D118" s="57"/>
      <c r="E118" s="57"/>
    </row>
    <row r="119" spans="1:5" ht="16.5">
      <c r="A119" s="57"/>
      <c r="B119" s="57"/>
      <c r="C119" s="57"/>
      <c r="D119" s="57"/>
      <c r="E119" s="57"/>
    </row>
    <row r="120" spans="1:5" ht="16.5">
      <c r="A120" s="57"/>
      <c r="B120" s="57"/>
      <c r="C120" s="57"/>
      <c r="D120" s="57"/>
      <c r="E120" s="57"/>
    </row>
    <row r="121" spans="1:5" ht="16.5">
      <c r="A121" s="57"/>
      <c r="B121" s="57"/>
      <c r="C121" s="57"/>
      <c r="D121" s="57"/>
      <c r="E121" s="57"/>
    </row>
    <row r="122" spans="1:5" ht="16.5">
      <c r="A122" s="57"/>
      <c r="B122" s="57"/>
      <c r="C122" s="57"/>
      <c r="D122" s="57"/>
      <c r="E122" s="57"/>
    </row>
    <row r="123" spans="1:5" ht="16.5">
      <c r="A123" s="57"/>
      <c r="B123" s="57"/>
      <c r="C123" s="57"/>
      <c r="D123" s="57"/>
      <c r="E123" s="57"/>
    </row>
    <row r="124" spans="1:5" ht="16.5">
      <c r="A124" s="57"/>
      <c r="B124" s="57"/>
      <c r="C124" s="57"/>
      <c r="D124" s="57"/>
      <c r="E124" s="57"/>
    </row>
    <row r="125" spans="1:5" ht="16.5">
      <c r="A125" s="57"/>
      <c r="B125" s="57"/>
      <c r="C125" s="57"/>
      <c r="D125" s="57"/>
      <c r="E125" s="57"/>
    </row>
    <row r="126" spans="1:5" ht="16.5">
      <c r="A126" s="57"/>
      <c r="B126" s="57"/>
      <c r="C126" s="57"/>
      <c r="D126" s="57"/>
      <c r="E126" s="57"/>
    </row>
    <row r="127" spans="1:5" ht="16.5">
      <c r="A127" s="57"/>
      <c r="B127" s="57"/>
      <c r="C127" s="57"/>
      <c r="D127" s="57"/>
      <c r="E127" s="57"/>
    </row>
    <row r="128" spans="1:5" ht="16.5">
      <c r="A128" s="57"/>
      <c r="B128" s="57"/>
      <c r="C128" s="57"/>
      <c r="D128" s="57"/>
      <c r="E128" s="57"/>
    </row>
    <row r="129" spans="1:5" ht="16.5">
      <c r="A129" s="57"/>
      <c r="B129" s="57"/>
      <c r="C129" s="57"/>
      <c r="D129" s="57"/>
      <c r="E129" s="57"/>
    </row>
    <row r="130" spans="1:5" ht="16.5">
      <c r="A130" s="57"/>
      <c r="B130" s="57"/>
      <c r="C130" s="57"/>
      <c r="D130" s="57"/>
      <c r="E130" s="57"/>
    </row>
    <row r="131" spans="1:5" ht="16.5">
      <c r="A131" s="57"/>
      <c r="B131" s="57"/>
      <c r="C131" s="57"/>
      <c r="D131" s="57"/>
      <c r="E131" s="57"/>
    </row>
    <row r="132" spans="1:5" ht="16.5">
      <c r="A132" s="57"/>
      <c r="B132" s="57"/>
      <c r="C132" s="57"/>
      <c r="D132" s="57"/>
      <c r="E132" s="57"/>
    </row>
    <row r="133" spans="1:5" ht="16.5">
      <c r="A133" s="57"/>
      <c r="B133" s="57"/>
      <c r="C133" s="57"/>
      <c r="D133" s="57"/>
      <c r="E133" s="57"/>
    </row>
    <row r="134" spans="1:5" ht="16.5">
      <c r="A134" s="57"/>
      <c r="B134" s="57"/>
      <c r="C134" s="57"/>
      <c r="D134" s="57"/>
      <c r="E134" s="57"/>
    </row>
    <row r="135" spans="1:5" ht="16.5">
      <c r="A135" s="57"/>
      <c r="B135" s="57"/>
      <c r="C135" s="57"/>
      <c r="D135" s="57"/>
      <c r="E135" s="57"/>
    </row>
    <row r="136" spans="1:5" ht="16.5">
      <c r="A136" s="57"/>
      <c r="B136" s="57"/>
      <c r="C136" s="57"/>
      <c r="D136" s="57"/>
      <c r="E136" s="57"/>
    </row>
    <row r="137" spans="1:5" ht="16.5">
      <c r="A137" s="57"/>
      <c r="B137" s="57"/>
      <c r="C137" s="57"/>
      <c r="D137" s="57"/>
      <c r="E137" s="57"/>
    </row>
    <row r="138" spans="1:5" ht="16.5">
      <c r="A138" s="57"/>
      <c r="B138" s="57"/>
      <c r="C138" s="57"/>
      <c r="D138" s="57"/>
      <c r="E138" s="57"/>
    </row>
    <row r="139" spans="1:5" ht="16.5">
      <c r="A139" s="57"/>
      <c r="B139" s="57"/>
      <c r="C139" s="57"/>
      <c r="D139" s="57"/>
      <c r="E139" s="57"/>
    </row>
    <row r="140" spans="1:5" ht="16.5">
      <c r="A140" s="57"/>
      <c r="B140" s="57"/>
      <c r="C140" s="57"/>
      <c r="D140" s="57"/>
      <c r="E140" s="57"/>
    </row>
    <row r="141" spans="1:5" ht="16.5">
      <c r="A141" s="57"/>
      <c r="B141" s="57"/>
      <c r="C141" s="57"/>
      <c r="D141" s="57"/>
      <c r="E141" s="57"/>
    </row>
    <row r="142" spans="1:5" ht="16.5">
      <c r="A142" s="57"/>
      <c r="B142" s="57"/>
      <c r="C142" s="57"/>
      <c r="D142" s="57"/>
      <c r="E142" s="57"/>
    </row>
    <row r="143" spans="1:5" ht="16.5">
      <c r="A143" s="57"/>
      <c r="B143" s="57"/>
      <c r="C143" s="57"/>
      <c r="D143" s="57"/>
      <c r="E143" s="57"/>
    </row>
    <row r="144" spans="1:5" ht="16.5">
      <c r="A144" s="57"/>
      <c r="B144" s="57"/>
      <c r="C144" s="57"/>
      <c r="D144" s="57"/>
      <c r="E144" s="57"/>
    </row>
    <row r="145" spans="1:5" ht="16.5">
      <c r="A145" s="57"/>
      <c r="B145" s="57"/>
      <c r="C145" s="57"/>
      <c r="D145" s="57"/>
      <c r="E145" s="57"/>
    </row>
    <row r="146" spans="1:5" ht="16.5">
      <c r="A146" s="57"/>
      <c r="B146" s="57"/>
      <c r="C146" s="57"/>
      <c r="D146" s="57"/>
      <c r="E146" s="57"/>
    </row>
    <row r="147" spans="1:5" ht="16.5">
      <c r="A147" s="57"/>
      <c r="B147" s="57"/>
      <c r="C147" s="57"/>
      <c r="D147" s="57"/>
      <c r="E147" s="57"/>
    </row>
    <row r="148" spans="1:5" ht="16.5">
      <c r="A148" s="57"/>
      <c r="B148" s="57"/>
      <c r="C148" s="57"/>
      <c r="D148" s="57"/>
      <c r="E148" s="57"/>
    </row>
    <row r="149" spans="1:5" ht="16.5">
      <c r="A149" s="57"/>
      <c r="B149" s="57"/>
      <c r="C149" s="57"/>
      <c r="D149" s="57"/>
      <c r="E149" s="57"/>
    </row>
    <row r="150" spans="1:5" ht="16.5">
      <c r="A150" s="57"/>
      <c r="B150" s="57"/>
      <c r="C150" s="57"/>
      <c r="D150" s="57"/>
      <c r="E150" s="57"/>
    </row>
    <row r="151" spans="1:5" ht="16.5">
      <c r="A151" s="57"/>
      <c r="B151" s="57"/>
      <c r="C151" s="57"/>
      <c r="D151" s="57"/>
      <c r="E151" s="57"/>
    </row>
    <row r="152" spans="1:5" ht="16.5">
      <c r="A152" s="57"/>
      <c r="B152" s="57"/>
      <c r="C152" s="57"/>
      <c r="D152" s="57"/>
      <c r="E152" s="57"/>
    </row>
    <row r="153" spans="1:5" ht="16.5">
      <c r="A153" s="57"/>
      <c r="B153" s="57"/>
      <c r="C153" s="57"/>
      <c r="D153" s="57"/>
      <c r="E153" s="57"/>
    </row>
    <row r="154" spans="1:5" ht="16.5">
      <c r="A154" s="57"/>
      <c r="B154" s="57"/>
      <c r="C154" s="57"/>
      <c r="D154" s="57"/>
      <c r="E154" s="57"/>
    </row>
    <row r="155" spans="1:5" ht="16.5">
      <c r="A155" s="57"/>
      <c r="B155" s="57"/>
      <c r="C155" s="57"/>
      <c r="D155" s="57"/>
      <c r="E155" s="57"/>
    </row>
    <row r="156" spans="1:5" ht="16.5">
      <c r="A156" s="57"/>
      <c r="B156" s="57"/>
      <c r="C156" s="57"/>
      <c r="D156" s="57"/>
      <c r="E156" s="57"/>
    </row>
    <row r="157" spans="1:5" ht="16.5">
      <c r="A157" s="57"/>
      <c r="B157" s="57"/>
      <c r="C157" s="57"/>
      <c r="D157" s="57"/>
      <c r="E157" s="57"/>
    </row>
    <row r="158" spans="1:5" ht="16.5">
      <c r="A158" s="57"/>
      <c r="B158" s="57"/>
      <c r="C158" s="57"/>
      <c r="D158" s="57"/>
      <c r="E158" s="57"/>
    </row>
    <row r="159" spans="1:5" ht="16.5">
      <c r="A159" s="57"/>
      <c r="B159" s="57"/>
      <c r="C159" s="57"/>
      <c r="D159" s="57"/>
      <c r="E159" s="57"/>
    </row>
    <row r="160" spans="1:5" ht="16.5">
      <c r="A160" s="57"/>
      <c r="B160" s="57"/>
      <c r="C160" s="57"/>
      <c r="D160" s="57"/>
      <c r="E160" s="57"/>
    </row>
    <row r="161" spans="1:5" ht="16.5">
      <c r="A161" s="57"/>
      <c r="B161" s="57"/>
      <c r="C161" s="57"/>
      <c r="D161" s="57"/>
      <c r="E161" s="57"/>
    </row>
    <row r="162" spans="1:5" ht="16.5">
      <c r="A162" s="57"/>
      <c r="B162" s="57"/>
      <c r="C162" s="57"/>
      <c r="D162" s="57"/>
      <c r="E162" s="57"/>
    </row>
    <row r="163" spans="1:5" ht="16.5">
      <c r="A163" s="57"/>
      <c r="B163" s="57"/>
      <c r="C163" s="57"/>
      <c r="D163" s="57"/>
      <c r="E163" s="57"/>
    </row>
    <row r="164" spans="1:5" ht="16.5">
      <c r="A164" s="57"/>
      <c r="B164" s="57"/>
      <c r="C164" s="57"/>
      <c r="D164" s="57"/>
      <c r="E164" s="57"/>
    </row>
    <row r="165" spans="1:5" ht="16.5">
      <c r="A165" s="57"/>
      <c r="B165" s="57"/>
      <c r="C165" s="57"/>
      <c r="D165" s="57"/>
      <c r="E165" s="57"/>
    </row>
    <row r="166" spans="1:5" ht="16.5">
      <c r="A166" s="57"/>
      <c r="B166" s="57"/>
      <c r="C166" s="57"/>
      <c r="D166" s="57"/>
      <c r="E166" s="57"/>
    </row>
    <row r="167" spans="1:5" ht="16.5">
      <c r="A167" s="57"/>
      <c r="B167" s="57"/>
      <c r="C167" s="57"/>
      <c r="D167" s="57"/>
      <c r="E167" s="57"/>
    </row>
    <row r="168" spans="1:5" ht="16.5">
      <c r="A168" s="57"/>
      <c r="B168" s="57"/>
      <c r="C168" s="57"/>
      <c r="D168" s="57"/>
      <c r="E168" s="57"/>
    </row>
    <row r="169" spans="1:5" ht="16.5">
      <c r="A169" s="57"/>
      <c r="B169" s="57"/>
      <c r="C169" s="57"/>
      <c r="D169" s="57"/>
      <c r="E169" s="57"/>
    </row>
    <row r="170" spans="1:5" ht="16.5">
      <c r="A170" s="57"/>
      <c r="B170" s="57"/>
      <c r="C170" s="57"/>
      <c r="D170" s="57"/>
      <c r="E170" s="57"/>
    </row>
    <row r="171" spans="1:5" ht="16.5">
      <c r="A171" s="57"/>
      <c r="B171" s="57"/>
      <c r="C171" s="57"/>
      <c r="D171" s="57"/>
      <c r="E171" s="57"/>
    </row>
    <row r="172" spans="1:5" ht="16.5">
      <c r="A172" s="57"/>
      <c r="B172" s="57"/>
      <c r="C172" s="57"/>
      <c r="D172" s="57"/>
      <c r="E172" s="57"/>
    </row>
    <row r="173" spans="1:5" ht="16.5">
      <c r="A173" s="57"/>
      <c r="B173" s="57"/>
      <c r="C173" s="57"/>
      <c r="D173" s="57"/>
      <c r="E173" s="57"/>
    </row>
    <row r="174" spans="1:5" ht="16.5">
      <c r="A174" s="57"/>
      <c r="B174" s="57"/>
      <c r="C174" s="57"/>
      <c r="D174" s="57"/>
      <c r="E174" s="57"/>
    </row>
    <row r="175" spans="1:5" ht="16.5">
      <c r="A175" s="57"/>
      <c r="B175" s="57"/>
      <c r="C175" s="57"/>
      <c r="D175" s="57"/>
      <c r="E175" s="57"/>
    </row>
    <row r="176" spans="1:5" ht="16.5">
      <c r="A176" s="57"/>
      <c r="B176" s="57"/>
      <c r="C176" s="57"/>
      <c r="D176" s="57"/>
      <c r="E176" s="57"/>
    </row>
    <row r="177" spans="1:5" ht="16.5">
      <c r="A177" s="57"/>
      <c r="B177" s="57"/>
      <c r="C177" s="57"/>
      <c r="D177" s="57"/>
      <c r="E177" s="57"/>
    </row>
    <row r="178" spans="1:5" ht="16.5">
      <c r="A178" s="57"/>
      <c r="B178" s="57"/>
      <c r="C178" s="57"/>
      <c r="D178" s="57"/>
      <c r="E178" s="57"/>
    </row>
    <row r="179" spans="1:5" ht="16.5">
      <c r="A179" s="57"/>
      <c r="B179" s="57"/>
      <c r="C179" s="57"/>
      <c r="D179" s="57"/>
      <c r="E179" s="57"/>
    </row>
    <row r="180" spans="1:5" ht="16.5">
      <c r="A180" s="57"/>
      <c r="B180" s="57"/>
      <c r="C180" s="57"/>
      <c r="D180" s="57"/>
      <c r="E180" s="57"/>
    </row>
    <row r="181" spans="1:5" ht="16.5">
      <c r="A181" s="57"/>
      <c r="B181" s="57"/>
      <c r="C181" s="57"/>
      <c r="D181" s="57"/>
      <c r="E181" s="57"/>
    </row>
    <row r="182" spans="1:5" ht="16.5">
      <c r="A182" s="57"/>
      <c r="B182" s="57"/>
      <c r="C182" s="57"/>
      <c r="D182" s="57"/>
      <c r="E182" s="57"/>
    </row>
    <row r="183" spans="1:5" ht="16.5">
      <c r="A183" s="57"/>
      <c r="B183" s="57"/>
      <c r="C183" s="57"/>
      <c r="D183" s="57"/>
      <c r="E183" s="57"/>
    </row>
    <row r="184" spans="1:5" ht="16.5">
      <c r="A184" s="57"/>
      <c r="B184" s="57"/>
      <c r="C184" s="57"/>
      <c r="D184" s="57"/>
      <c r="E184" s="57"/>
    </row>
    <row r="185" spans="1:5" ht="16.5">
      <c r="A185" s="57"/>
      <c r="B185" s="57"/>
      <c r="C185" s="57"/>
      <c r="D185" s="57"/>
      <c r="E185" s="57"/>
    </row>
    <row r="186" spans="1:5" ht="16.5">
      <c r="A186" s="57"/>
      <c r="B186" s="57"/>
      <c r="C186" s="57"/>
      <c r="D186" s="57"/>
      <c r="E186" s="57"/>
    </row>
    <row r="187" spans="1:5" ht="16.5">
      <c r="A187" s="57"/>
      <c r="B187" s="57"/>
      <c r="C187" s="57"/>
      <c r="D187" s="57"/>
      <c r="E187" s="57"/>
    </row>
    <row r="188" spans="1:5" ht="16.5">
      <c r="A188" s="57"/>
      <c r="B188" s="57"/>
      <c r="C188" s="57"/>
      <c r="D188" s="57"/>
      <c r="E188" s="57"/>
    </row>
    <row r="189" spans="1:5" ht="16.5">
      <c r="A189" s="57"/>
      <c r="B189" s="57"/>
      <c r="C189" s="57"/>
      <c r="D189" s="57"/>
      <c r="E189" s="57"/>
    </row>
    <row r="190" spans="1:5" ht="16.5">
      <c r="A190" s="57"/>
      <c r="B190" s="57"/>
      <c r="C190" s="57"/>
      <c r="D190" s="57"/>
      <c r="E190" s="57"/>
    </row>
    <row r="191" spans="1:5" ht="16.5">
      <c r="A191" s="57"/>
      <c r="B191" s="57"/>
      <c r="C191" s="57"/>
      <c r="D191" s="57"/>
      <c r="E191" s="57"/>
    </row>
    <row r="192" spans="1:5" ht="16.5">
      <c r="A192" s="57"/>
      <c r="B192" s="57"/>
      <c r="C192" s="57"/>
      <c r="D192" s="57"/>
      <c r="E192" s="57"/>
    </row>
    <row r="193" spans="1:5" ht="16.5">
      <c r="A193" s="57"/>
      <c r="B193" s="57"/>
      <c r="C193" s="57"/>
      <c r="D193" s="57"/>
      <c r="E193" s="57"/>
    </row>
    <row r="194" spans="1:5" ht="16.5">
      <c r="A194" s="57"/>
      <c r="B194" s="57"/>
      <c r="C194" s="57"/>
      <c r="D194" s="57"/>
      <c r="E194" s="57"/>
    </row>
    <row r="195" spans="1:5" ht="16.5">
      <c r="A195" s="57"/>
      <c r="B195" s="57"/>
      <c r="C195" s="57"/>
      <c r="D195" s="57"/>
      <c r="E195" s="57"/>
    </row>
    <row r="196" spans="1:5" ht="16.5">
      <c r="A196" s="57"/>
      <c r="B196" s="57"/>
      <c r="C196" s="57"/>
      <c r="D196" s="57"/>
      <c r="E196" s="57"/>
    </row>
    <row r="197" spans="1:5" ht="16.5">
      <c r="A197" s="57"/>
      <c r="B197" s="57"/>
      <c r="C197" s="57"/>
      <c r="D197" s="57"/>
      <c r="E197" s="57"/>
    </row>
    <row r="198" spans="1:5" ht="16.5">
      <c r="A198" s="57"/>
      <c r="B198" s="57"/>
      <c r="C198" s="57"/>
      <c r="D198" s="57"/>
      <c r="E198" s="57"/>
    </row>
    <row r="199" spans="1:5" ht="16.5">
      <c r="A199" s="57"/>
      <c r="B199" s="57"/>
      <c r="C199" s="57"/>
      <c r="D199" s="57"/>
      <c r="E199" s="57"/>
    </row>
    <row r="200" spans="1:5" ht="16.5">
      <c r="A200" s="57"/>
      <c r="B200" s="57"/>
      <c r="C200" s="57"/>
      <c r="D200" s="57"/>
      <c r="E200" s="57"/>
    </row>
    <row r="201" spans="1:5" ht="16.5">
      <c r="A201" s="57"/>
      <c r="B201" s="57"/>
      <c r="C201" s="57"/>
      <c r="D201" s="57"/>
      <c r="E201" s="57"/>
    </row>
    <row r="202" spans="1:5" ht="16.5">
      <c r="A202" s="57"/>
      <c r="B202" s="57"/>
      <c r="C202" s="57"/>
      <c r="D202" s="57"/>
      <c r="E202" s="57"/>
    </row>
    <row r="203" spans="1:5" ht="16.5">
      <c r="A203" s="57"/>
      <c r="B203" s="57"/>
      <c r="C203" s="57"/>
      <c r="D203" s="57"/>
      <c r="E203" s="57"/>
    </row>
    <row r="204" spans="1:5" ht="16.5">
      <c r="A204" s="57"/>
      <c r="B204" s="57"/>
      <c r="C204" s="57"/>
      <c r="D204" s="57"/>
      <c r="E204" s="57"/>
    </row>
    <row r="205" spans="1:5" ht="16.5">
      <c r="A205" s="57"/>
      <c r="B205" s="57"/>
      <c r="C205" s="57"/>
      <c r="D205" s="57"/>
      <c r="E205" s="57"/>
    </row>
    <row r="206" spans="1:5" ht="16.5">
      <c r="A206" s="57"/>
      <c r="B206" s="57"/>
      <c r="C206" s="57"/>
      <c r="D206" s="57"/>
      <c r="E206" s="57"/>
    </row>
    <row r="207" spans="1:5" ht="16.5">
      <c r="A207" s="57"/>
      <c r="B207" s="57"/>
      <c r="C207" s="57"/>
      <c r="D207" s="57"/>
      <c r="E207" s="57"/>
    </row>
    <row r="208" spans="1:5" ht="16.5">
      <c r="A208" s="57"/>
      <c r="B208" s="57"/>
      <c r="C208" s="57"/>
      <c r="D208" s="57"/>
      <c r="E208" s="57"/>
    </row>
    <row r="209" spans="1:5" ht="16.5">
      <c r="A209" s="57"/>
      <c r="B209" s="57"/>
      <c r="C209" s="57"/>
      <c r="D209" s="57"/>
      <c r="E209" s="57"/>
    </row>
    <row r="210" spans="1:5" ht="16.5">
      <c r="A210" s="57"/>
      <c r="B210" s="57"/>
      <c r="C210" s="57"/>
      <c r="D210" s="57"/>
      <c r="E210" s="57"/>
    </row>
    <row r="211" spans="1:5" ht="16.5">
      <c r="A211" s="57"/>
      <c r="B211" s="57"/>
      <c r="C211" s="57"/>
      <c r="D211" s="57"/>
      <c r="E211" s="57"/>
    </row>
    <row r="212" spans="1:5" ht="16.5">
      <c r="A212" s="57"/>
      <c r="B212" s="57"/>
      <c r="C212" s="57"/>
      <c r="D212" s="57"/>
      <c r="E212" s="57"/>
    </row>
    <row r="213" spans="1:5" ht="16.5">
      <c r="A213" s="57"/>
      <c r="B213" s="57"/>
      <c r="C213" s="57"/>
      <c r="D213" s="57"/>
      <c r="E213" s="57"/>
    </row>
    <row r="214" spans="1:5" ht="16.5">
      <c r="A214" s="57"/>
      <c r="B214" s="57"/>
      <c r="C214" s="57"/>
      <c r="D214" s="57"/>
      <c r="E214" s="57"/>
    </row>
    <row r="215" spans="1:5" ht="16.5">
      <c r="A215" s="57"/>
      <c r="B215" s="57"/>
      <c r="C215" s="57"/>
      <c r="D215" s="57"/>
      <c r="E215" s="57"/>
    </row>
    <row r="216" spans="1:5" ht="16.5">
      <c r="A216" s="57"/>
      <c r="B216" s="57"/>
      <c r="C216" s="57"/>
      <c r="D216" s="57"/>
      <c r="E216" s="57"/>
    </row>
    <row r="217" spans="1:5" ht="16.5">
      <c r="A217" s="57"/>
      <c r="B217" s="57"/>
      <c r="C217" s="57"/>
      <c r="D217" s="57"/>
      <c r="E217" s="57"/>
    </row>
    <row r="218" spans="1:5" ht="16.5">
      <c r="A218" s="57"/>
      <c r="B218" s="57"/>
      <c r="C218" s="57"/>
      <c r="D218" s="57"/>
      <c r="E218" s="57"/>
    </row>
    <row r="219" spans="1:5" ht="16.5">
      <c r="A219" s="57"/>
      <c r="B219" s="57"/>
      <c r="C219" s="57"/>
      <c r="D219" s="57"/>
      <c r="E219" s="57"/>
    </row>
    <row r="220" spans="1:5" ht="16.5">
      <c r="A220" s="57"/>
      <c r="B220" s="57"/>
      <c r="C220" s="57"/>
      <c r="D220" s="57"/>
      <c r="E220" s="57"/>
    </row>
    <row r="221" spans="1:5" ht="16.5">
      <c r="A221" s="57"/>
      <c r="B221" s="57"/>
      <c r="C221" s="57"/>
      <c r="D221" s="57"/>
      <c r="E221" s="57"/>
    </row>
    <row r="222" spans="1:5" ht="16.5">
      <c r="A222" s="57"/>
      <c r="B222" s="57"/>
      <c r="C222" s="57"/>
      <c r="D222" s="57"/>
      <c r="E222" s="57"/>
    </row>
    <row r="223" spans="1:5" ht="16.5">
      <c r="A223" s="57"/>
      <c r="B223" s="57"/>
      <c r="C223" s="57"/>
      <c r="D223" s="57"/>
      <c r="E223" s="57"/>
    </row>
    <row r="224" spans="1:5" ht="16.5">
      <c r="A224" s="57"/>
      <c r="B224" s="57"/>
      <c r="C224" s="57"/>
      <c r="D224" s="57"/>
      <c r="E224" s="57"/>
    </row>
    <row r="225" spans="1:5" ht="16.5">
      <c r="A225" s="57"/>
      <c r="B225" s="57"/>
      <c r="C225" s="57"/>
      <c r="D225" s="57"/>
      <c r="E225" s="57"/>
    </row>
    <row r="226" spans="1:5" ht="16.5">
      <c r="A226" s="57"/>
      <c r="B226" s="57"/>
      <c r="C226" s="57"/>
      <c r="D226" s="57"/>
      <c r="E226" s="57"/>
    </row>
    <row r="227" spans="1:5" ht="16.5">
      <c r="A227" s="57"/>
      <c r="B227" s="57"/>
      <c r="C227" s="57"/>
      <c r="D227" s="57"/>
      <c r="E227" s="57"/>
    </row>
    <row r="228" spans="1:5" ht="16.5">
      <c r="A228" s="57"/>
      <c r="B228" s="57"/>
      <c r="C228" s="57"/>
      <c r="D228" s="57"/>
      <c r="E228" s="57"/>
    </row>
    <row r="229" spans="1:5" ht="16.5">
      <c r="A229" s="57"/>
      <c r="B229" s="57"/>
      <c r="C229" s="57"/>
      <c r="D229" s="57"/>
      <c r="E229" s="57"/>
    </row>
    <row r="230" spans="1:5" ht="16.5">
      <c r="A230" s="57"/>
      <c r="B230" s="57"/>
      <c r="C230" s="57"/>
      <c r="D230" s="57"/>
      <c r="E230" s="57"/>
    </row>
    <row r="231" spans="1:5" ht="16.5">
      <c r="A231" s="57"/>
      <c r="B231" s="57"/>
      <c r="C231" s="57"/>
      <c r="D231" s="57"/>
      <c r="E231" s="57"/>
    </row>
    <row r="232" spans="1:5" ht="16.5">
      <c r="A232" s="57"/>
      <c r="B232" s="57"/>
      <c r="C232" s="57"/>
      <c r="D232" s="57"/>
      <c r="E232" s="57"/>
    </row>
    <row r="233" spans="1:5" ht="16.5">
      <c r="A233" s="57"/>
      <c r="B233" s="57"/>
      <c r="C233" s="57"/>
      <c r="D233" s="57"/>
      <c r="E233" s="57"/>
    </row>
    <row r="234" spans="1:5" ht="16.5">
      <c r="A234" s="57"/>
      <c r="B234" s="57"/>
      <c r="C234" s="57"/>
      <c r="D234" s="57"/>
      <c r="E234" s="57"/>
    </row>
    <row r="235" spans="1:5" ht="16.5">
      <c r="A235" s="57"/>
      <c r="B235" s="57"/>
      <c r="C235" s="57"/>
      <c r="D235" s="57"/>
      <c r="E235" s="57"/>
    </row>
    <row r="236" spans="1:5" ht="16.5">
      <c r="A236" s="57"/>
      <c r="B236" s="57"/>
      <c r="C236" s="57"/>
      <c r="D236" s="57"/>
      <c r="E236" s="57"/>
    </row>
    <row r="237" spans="1:5" ht="16.5">
      <c r="A237" s="57"/>
      <c r="B237" s="57"/>
      <c r="C237" s="57"/>
      <c r="D237" s="57"/>
      <c r="E237" s="57"/>
    </row>
    <row r="238" spans="1:5" ht="16.5">
      <c r="A238" s="57"/>
      <c r="B238" s="57"/>
      <c r="C238" s="57"/>
      <c r="D238" s="57"/>
      <c r="E238" s="57"/>
    </row>
    <row r="239" spans="1:5" ht="16.5">
      <c r="A239" s="57"/>
      <c r="B239" s="57"/>
      <c r="C239" s="57"/>
      <c r="D239" s="57"/>
      <c r="E239" s="57"/>
    </row>
    <row r="240" spans="1:5" ht="16.5">
      <c r="A240" s="57"/>
      <c r="B240" s="57"/>
      <c r="C240" s="57"/>
      <c r="D240" s="57"/>
      <c r="E240" s="57"/>
    </row>
    <row r="241" spans="1:5" ht="16.5">
      <c r="A241" s="57"/>
      <c r="B241" s="57"/>
      <c r="C241" s="57"/>
      <c r="D241" s="57"/>
      <c r="E241" s="57"/>
    </row>
    <row r="242" spans="1:5" ht="16.5">
      <c r="A242" s="57"/>
      <c r="B242" s="57"/>
      <c r="C242" s="57"/>
      <c r="D242" s="57"/>
      <c r="E242" s="57"/>
    </row>
    <row r="243" spans="1:5" ht="16.5">
      <c r="A243" s="57"/>
      <c r="B243" s="57"/>
      <c r="C243" s="57"/>
      <c r="D243" s="57"/>
      <c r="E243" s="57"/>
    </row>
    <row r="244" spans="1:5" ht="16.5">
      <c r="A244" s="57"/>
      <c r="B244" s="57"/>
      <c r="C244" s="57"/>
      <c r="D244" s="57"/>
      <c r="E244" s="57"/>
    </row>
    <row r="245" spans="1:5" ht="16.5">
      <c r="A245" s="57"/>
      <c r="B245" s="57"/>
      <c r="C245" s="57"/>
      <c r="D245" s="57"/>
      <c r="E245" s="57"/>
    </row>
    <row r="246" spans="1:5" ht="16.5">
      <c r="A246" s="57"/>
      <c r="B246" s="57"/>
      <c r="C246" s="57"/>
      <c r="D246" s="57"/>
      <c r="E246" s="57"/>
    </row>
    <row r="247" spans="1:5" ht="16.5">
      <c r="A247" s="57"/>
      <c r="B247" s="57"/>
      <c r="C247" s="57"/>
      <c r="D247" s="57"/>
      <c r="E247" s="57"/>
    </row>
    <row r="248" spans="1:5" ht="16.5">
      <c r="A248" s="57"/>
      <c r="B248" s="57"/>
      <c r="C248" s="57"/>
      <c r="D248" s="57"/>
      <c r="E248" s="57"/>
    </row>
    <row r="249" spans="1:5" ht="16.5">
      <c r="A249" s="57"/>
      <c r="B249" s="57"/>
      <c r="C249" s="57"/>
      <c r="D249" s="57"/>
      <c r="E249" s="57"/>
    </row>
    <row r="250" spans="1:5" ht="16.5">
      <c r="A250" s="57"/>
      <c r="B250" s="57"/>
      <c r="C250" s="57"/>
      <c r="D250" s="57"/>
      <c r="E250" s="57"/>
    </row>
    <row r="251" spans="1:5" ht="16.5">
      <c r="A251" s="57"/>
      <c r="B251" s="57"/>
      <c r="C251" s="57"/>
      <c r="D251" s="57"/>
      <c r="E251" s="57"/>
    </row>
    <row r="252" spans="1:5" ht="16.5">
      <c r="A252" s="57"/>
      <c r="B252" s="57"/>
      <c r="C252" s="57"/>
      <c r="D252" s="57"/>
      <c r="E252" s="57"/>
    </row>
    <row r="253" spans="1:5" ht="16.5">
      <c r="A253" s="57"/>
      <c r="B253" s="57"/>
      <c r="C253" s="57"/>
      <c r="D253" s="57"/>
      <c r="E253" s="57"/>
    </row>
    <row r="254" spans="1:5" ht="16.5">
      <c r="A254" s="57"/>
      <c r="B254" s="57"/>
      <c r="C254" s="57"/>
      <c r="D254" s="57"/>
      <c r="E254" s="57"/>
    </row>
    <row r="255" spans="1:5" ht="16.5">
      <c r="A255" s="57"/>
      <c r="B255" s="57"/>
      <c r="C255" s="57"/>
      <c r="D255" s="57"/>
      <c r="E255" s="57"/>
    </row>
    <row r="256" spans="1:5" ht="16.5">
      <c r="A256" s="57"/>
      <c r="B256" s="57"/>
      <c r="C256" s="57"/>
      <c r="D256" s="57"/>
      <c r="E256" s="57"/>
    </row>
    <row r="257" spans="1:5" ht="16.5">
      <c r="A257" s="57"/>
      <c r="B257" s="57"/>
      <c r="C257" s="57"/>
      <c r="D257" s="57"/>
      <c r="E257" s="57"/>
    </row>
    <row r="258" spans="1:5" ht="16.5">
      <c r="A258" s="57"/>
      <c r="B258" s="57"/>
      <c r="C258" s="57"/>
      <c r="D258" s="57"/>
      <c r="E258" s="57"/>
    </row>
    <row r="259" spans="1:5" ht="16.5">
      <c r="A259" s="57"/>
      <c r="B259" s="57"/>
      <c r="C259" s="57"/>
      <c r="D259" s="57"/>
      <c r="E259" s="57"/>
    </row>
    <row r="260" spans="1:5" ht="16.5">
      <c r="A260" s="57"/>
      <c r="B260" s="57"/>
      <c r="C260" s="57"/>
      <c r="D260" s="57"/>
      <c r="E260" s="57"/>
    </row>
    <row r="261" spans="1:5" ht="16.5">
      <c r="A261" s="57"/>
      <c r="B261" s="57"/>
      <c r="C261" s="57"/>
      <c r="D261" s="57"/>
      <c r="E261" s="57"/>
    </row>
    <row r="262" spans="1:5" ht="16.5">
      <c r="A262" s="57"/>
      <c r="B262" s="57"/>
      <c r="C262" s="57"/>
      <c r="D262" s="57"/>
      <c r="E262" s="57"/>
    </row>
    <row r="263" spans="1:5" ht="16.5">
      <c r="A263" s="57"/>
      <c r="B263" s="57"/>
      <c r="C263" s="57"/>
      <c r="D263" s="57"/>
      <c r="E263" s="57"/>
    </row>
    <row r="264" spans="1:5" ht="16.5">
      <c r="A264" s="57"/>
      <c r="B264" s="57"/>
      <c r="C264" s="57"/>
      <c r="D264" s="57"/>
      <c r="E264" s="57"/>
    </row>
    <row r="265" spans="1:5" ht="16.5">
      <c r="A265" s="57"/>
      <c r="B265" s="57"/>
      <c r="C265" s="57"/>
      <c r="D265" s="57"/>
      <c r="E265" s="57"/>
    </row>
    <row r="266" spans="1:5" ht="16.5">
      <c r="A266" s="57"/>
      <c r="B266" s="57"/>
      <c r="C266" s="57"/>
      <c r="D266" s="57"/>
      <c r="E266" s="57"/>
    </row>
    <row r="267" spans="1:5" ht="16.5">
      <c r="A267" s="57"/>
      <c r="B267" s="57"/>
      <c r="C267" s="57"/>
      <c r="D267" s="57"/>
      <c r="E267" s="57"/>
    </row>
    <row r="268" spans="1:5" ht="16.5">
      <c r="A268" s="57"/>
      <c r="B268" s="57"/>
      <c r="C268" s="57"/>
      <c r="D268" s="57"/>
      <c r="E268" s="57"/>
    </row>
    <row r="269" spans="1:5" ht="16.5">
      <c r="A269" s="57"/>
      <c r="B269" s="57"/>
      <c r="C269" s="57"/>
      <c r="D269" s="57"/>
      <c r="E269" s="57"/>
    </row>
    <row r="270" spans="1:5" ht="16.5">
      <c r="A270" s="57"/>
      <c r="B270" s="57"/>
      <c r="C270" s="57"/>
      <c r="D270" s="57"/>
      <c r="E270" s="57"/>
    </row>
    <row r="271" spans="1:5" ht="16.5">
      <c r="A271" s="57"/>
      <c r="B271" s="57"/>
      <c r="C271" s="57"/>
      <c r="D271" s="57"/>
      <c r="E271" s="57"/>
    </row>
    <row r="272" spans="1:5" ht="16.5">
      <c r="A272" s="57"/>
      <c r="B272" s="57"/>
      <c r="C272" s="57"/>
      <c r="D272" s="57"/>
      <c r="E272" s="57"/>
    </row>
    <row r="273" spans="1:5" ht="16.5">
      <c r="A273" s="57"/>
      <c r="B273" s="57"/>
      <c r="C273" s="57"/>
      <c r="D273" s="57"/>
      <c r="E273" s="57"/>
    </row>
    <row r="274" spans="1:5" ht="16.5">
      <c r="A274" s="57"/>
      <c r="B274" s="57"/>
      <c r="C274" s="57"/>
      <c r="D274" s="57"/>
      <c r="E274" s="57"/>
    </row>
    <row r="275" spans="1:5" ht="16.5">
      <c r="A275" s="57"/>
      <c r="B275" s="57"/>
      <c r="C275" s="57"/>
      <c r="D275" s="57"/>
      <c r="E275" s="57"/>
    </row>
    <row r="276" spans="1:5" ht="16.5">
      <c r="A276" s="57"/>
      <c r="B276" s="57"/>
      <c r="C276" s="57"/>
      <c r="D276" s="57"/>
      <c r="E276" s="57"/>
    </row>
    <row r="277" spans="1:5" ht="16.5">
      <c r="A277" s="57"/>
      <c r="B277" s="57"/>
      <c r="C277" s="57"/>
      <c r="D277" s="57"/>
      <c r="E277" s="57"/>
    </row>
    <row r="278" spans="1:5" ht="16.5">
      <c r="A278" s="57"/>
      <c r="B278" s="57"/>
      <c r="C278" s="57"/>
      <c r="D278" s="57"/>
      <c r="E278" s="57"/>
    </row>
  </sheetData>
  <mergeCells count="12">
    <mergeCell ref="B13:E15"/>
    <mergeCell ref="B3:E11"/>
    <mergeCell ref="B17:E19"/>
    <mergeCell ref="B45:E48"/>
    <mergeCell ref="B27:E28"/>
    <mergeCell ref="D31:D32"/>
    <mergeCell ref="E31:E32"/>
    <mergeCell ref="B21:E22"/>
    <mergeCell ref="C58:E58"/>
    <mergeCell ref="B50:D50"/>
    <mergeCell ref="B52:E52"/>
    <mergeCell ref="C56:E56"/>
  </mergeCells>
  <printOptions/>
  <pageMargins left="0.75" right="0.75" top="1" bottom="1" header="0.5" footer="0.5"/>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F78"/>
  <sheetViews>
    <sheetView zoomScale="75" zoomScaleNormal="75" workbookViewId="0" topLeftCell="A1">
      <selection activeCell="A1" sqref="A1:E63"/>
    </sheetView>
  </sheetViews>
  <sheetFormatPr defaultColWidth="9.140625" defaultRowHeight="16.5" customHeight="1"/>
  <cols>
    <col min="1" max="1" width="8.7109375" style="94" customWidth="1"/>
    <col min="2" max="2" width="5.7109375" style="94" customWidth="1"/>
    <col min="3" max="3" width="65.7109375" style="94" customWidth="1"/>
    <col min="4" max="4" width="20.421875" style="94" customWidth="1"/>
    <col min="5" max="5" width="21.140625" style="94" customWidth="1"/>
    <col min="6" max="16384" width="9.140625" style="94" customWidth="1"/>
  </cols>
  <sheetData>
    <row r="1" spans="1:5" ht="16.5" customHeight="1">
      <c r="A1" s="135" t="s">
        <v>153</v>
      </c>
      <c r="B1" s="68" t="s">
        <v>147</v>
      </c>
      <c r="C1" s="68"/>
      <c r="D1" s="57"/>
      <c r="E1" s="57"/>
    </row>
    <row r="2" spans="1:6" ht="16.5" customHeight="1">
      <c r="A2" s="64"/>
      <c r="B2" s="57"/>
      <c r="C2" s="57"/>
      <c r="D2" s="57"/>
      <c r="E2" s="57"/>
      <c r="F2" s="95"/>
    </row>
    <row r="3" spans="1:6" ht="16.5" customHeight="1">
      <c r="A3" s="64"/>
      <c r="B3" s="67" t="s">
        <v>259</v>
      </c>
      <c r="C3" s="57"/>
      <c r="D3" s="57"/>
      <c r="E3" s="57"/>
      <c r="F3" s="95"/>
    </row>
    <row r="4" spans="1:6" ht="16.5" customHeight="1">
      <c r="A4" s="64"/>
      <c r="B4" s="67"/>
      <c r="C4" s="57"/>
      <c r="D4" s="57"/>
      <c r="E4" s="57"/>
      <c r="F4" s="95"/>
    </row>
    <row r="5" spans="1:6" ht="16.5" customHeight="1">
      <c r="A5" s="60" t="s">
        <v>155</v>
      </c>
      <c r="B5" s="61" t="s">
        <v>149</v>
      </c>
      <c r="C5" s="57"/>
      <c r="D5" s="57"/>
      <c r="E5" s="57"/>
      <c r="F5" s="95"/>
    </row>
    <row r="6" spans="1:6" ht="16.5" customHeight="1">
      <c r="A6" s="60"/>
      <c r="B6" s="74"/>
      <c r="C6" s="74"/>
      <c r="D6" s="75" t="s">
        <v>7</v>
      </c>
      <c r="E6" s="76"/>
      <c r="F6" s="95"/>
    </row>
    <row r="7" spans="1:6" ht="16.5" customHeight="1">
      <c r="A7" s="60"/>
      <c r="B7" s="74"/>
      <c r="C7" s="74"/>
      <c r="D7" s="77"/>
      <c r="E7" s="76"/>
      <c r="F7" s="95"/>
    </row>
    <row r="8" spans="1:6" ht="16.5" customHeight="1">
      <c r="A8" s="60"/>
      <c r="B8" s="74" t="s">
        <v>150</v>
      </c>
      <c r="D8" s="78">
        <f>+'BS'!E33+'BS'!E34</f>
        <v>5632</v>
      </c>
      <c r="E8" s="57"/>
      <c r="F8" s="95"/>
    </row>
    <row r="9" spans="1:6" ht="16.5" customHeight="1">
      <c r="A9" s="60"/>
      <c r="B9" s="74" t="s">
        <v>151</v>
      </c>
      <c r="D9" s="50">
        <f>+'BS'!E42+'BS'!E41</f>
        <v>605</v>
      </c>
      <c r="E9" s="50"/>
      <c r="F9" s="95"/>
    </row>
    <row r="10" spans="1:5" ht="16.5" customHeight="1" thickBot="1">
      <c r="A10" s="60"/>
      <c r="B10" s="74"/>
      <c r="C10" s="57"/>
      <c r="D10" s="52">
        <f>SUM(D8:D9)</f>
        <v>6237</v>
      </c>
      <c r="E10" s="50"/>
    </row>
    <row r="11" spans="1:5" ht="16.5" customHeight="1" thickTop="1">
      <c r="A11" s="60"/>
      <c r="B11" s="74"/>
      <c r="C11" s="57"/>
      <c r="D11" s="50"/>
      <c r="E11" s="50"/>
    </row>
    <row r="12" spans="1:5" ht="16.5" customHeight="1">
      <c r="A12" s="60"/>
      <c r="B12" s="74" t="s">
        <v>152</v>
      </c>
      <c r="C12" s="57"/>
      <c r="D12" s="50"/>
      <c r="E12" s="50"/>
    </row>
    <row r="13" spans="1:5" ht="16.5" customHeight="1">
      <c r="A13" s="60"/>
      <c r="B13" s="74"/>
      <c r="C13" s="57"/>
      <c r="D13" s="57"/>
      <c r="E13" s="57"/>
    </row>
    <row r="14" spans="1:5" ht="16.5" customHeight="1">
      <c r="A14" s="60" t="s">
        <v>157</v>
      </c>
      <c r="B14" s="68" t="s">
        <v>154</v>
      </c>
      <c r="C14" s="57"/>
      <c r="D14" s="57"/>
      <c r="E14" s="57"/>
    </row>
    <row r="15" spans="1:5" ht="16.5" customHeight="1">
      <c r="A15" s="60"/>
      <c r="B15" s="68"/>
      <c r="C15" s="57"/>
      <c r="D15" s="57"/>
      <c r="E15" s="57"/>
    </row>
    <row r="16" spans="1:5" ht="16.5" customHeight="1">
      <c r="A16" s="60"/>
      <c r="B16" s="62" t="s">
        <v>260</v>
      </c>
      <c r="C16" s="57"/>
      <c r="D16" s="57"/>
      <c r="E16" s="57"/>
    </row>
    <row r="17" spans="1:5" ht="16.5" customHeight="1">
      <c r="A17" s="60"/>
      <c r="B17" s="67"/>
      <c r="C17" s="57"/>
      <c r="D17" s="57"/>
      <c r="E17" s="57"/>
    </row>
    <row r="18" spans="1:5" ht="16.5" customHeight="1">
      <c r="A18" s="60" t="s">
        <v>165</v>
      </c>
      <c r="B18" s="68" t="s">
        <v>156</v>
      </c>
      <c r="C18" s="57"/>
      <c r="D18" s="57"/>
      <c r="E18" s="57"/>
    </row>
    <row r="19" spans="1:5" ht="16.5" customHeight="1">
      <c r="A19" s="60"/>
      <c r="B19" s="68"/>
      <c r="C19" s="57"/>
      <c r="D19" s="57"/>
      <c r="E19" s="57"/>
    </row>
    <row r="20" spans="1:5" ht="16.5" customHeight="1">
      <c r="A20" s="60"/>
      <c r="B20" s="62" t="s">
        <v>261</v>
      </c>
      <c r="C20" s="57"/>
      <c r="D20" s="57"/>
      <c r="E20" s="57"/>
    </row>
    <row r="21" spans="1:5" ht="16.5" customHeight="1">
      <c r="A21" s="79"/>
      <c r="B21" s="57"/>
      <c r="C21" s="57"/>
      <c r="D21" s="57"/>
      <c r="E21" s="57"/>
    </row>
    <row r="22" spans="1:5" ht="16.5" customHeight="1">
      <c r="A22" s="60" t="s">
        <v>209</v>
      </c>
      <c r="B22" s="68" t="s">
        <v>158</v>
      </c>
      <c r="C22" s="57"/>
      <c r="D22" s="57"/>
      <c r="E22" s="57"/>
    </row>
    <row r="23" spans="1:5" ht="16.5" customHeight="1">
      <c r="A23" s="57"/>
      <c r="B23" s="62"/>
      <c r="C23" s="80"/>
      <c r="D23" s="80"/>
      <c r="E23" s="80"/>
    </row>
    <row r="24" spans="1:5" ht="16.5" customHeight="1">
      <c r="A24" s="57"/>
      <c r="B24" s="57" t="s">
        <v>103</v>
      </c>
      <c r="C24" s="68" t="s">
        <v>159</v>
      </c>
      <c r="D24" s="57"/>
      <c r="E24" s="57"/>
    </row>
    <row r="25" spans="1:5" ht="16.5" customHeight="1">
      <c r="A25" s="57"/>
      <c r="B25" s="57"/>
      <c r="C25" s="68"/>
      <c r="D25" s="167" t="s">
        <v>235</v>
      </c>
      <c r="E25" s="201" t="s">
        <v>262</v>
      </c>
    </row>
    <row r="26" spans="1:5" ht="16.5" customHeight="1">
      <c r="A26" s="57"/>
      <c r="B26" s="57"/>
      <c r="C26" s="57"/>
      <c r="D26" s="199"/>
      <c r="E26" s="205"/>
    </row>
    <row r="27" spans="1:5" ht="16.5" customHeight="1">
      <c r="A27" s="57"/>
      <c r="B27" s="57"/>
      <c r="C27" s="57"/>
      <c r="D27" s="57"/>
      <c r="E27" s="74"/>
    </row>
    <row r="28" spans="1:5" ht="16.5" customHeight="1">
      <c r="A28" s="57"/>
      <c r="B28" s="57"/>
      <c r="C28" s="57" t="s">
        <v>160</v>
      </c>
      <c r="D28" s="78">
        <f>+'IS'!E34</f>
        <v>5500</v>
      </c>
      <c r="E28" s="78">
        <f>'IS'!H34</f>
        <v>21738</v>
      </c>
    </row>
    <row r="29" spans="1:5" ht="16.5" customHeight="1">
      <c r="A29" s="57"/>
      <c r="B29" s="57"/>
      <c r="C29" s="57" t="s">
        <v>161</v>
      </c>
      <c r="D29" s="78">
        <v>115118</v>
      </c>
      <c r="E29" s="78">
        <v>115118</v>
      </c>
    </row>
    <row r="30" spans="1:5" ht="16.5" customHeight="1" thickBot="1">
      <c r="A30" s="60"/>
      <c r="B30" s="57"/>
      <c r="C30" s="57" t="s">
        <v>162</v>
      </c>
      <c r="D30" s="143">
        <f>D28/D29*100</f>
        <v>4.777706353480776</v>
      </c>
      <c r="E30" s="143">
        <f>E28/E29*100</f>
        <v>18.88323285672093</v>
      </c>
    </row>
    <row r="31" spans="1:5" ht="16.5" customHeight="1" thickTop="1">
      <c r="A31" s="60"/>
      <c r="B31" s="57"/>
      <c r="C31" s="57"/>
      <c r="D31" s="57"/>
      <c r="E31" s="74"/>
    </row>
    <row r="32" spans="1:5" ht="16.5" customHeight="1">
      <c r="A32" s="60"/>
      <c r="B32" s="57" t="s">
        <v>111</v>
      </c>
      <c r="C32" s="68" t="s">
        <v>163</v>
      </c>
      <c r="D32" s="57"/>
      <c r="E32" s="57"/>
    </row>
    <row r="33" spans="1:5" ht="16.5" customHeight="1">
      <c r="A33" s="60"/>
      <c r="B33" s="57"/>
      <c r="C33" s="57"/>
      <c r="D33" s="57"/>
      <c r="E33" s="78"/>
    </row>
    <row r="34" spans="1:5" ht="16.5" customHeight="1">
      <c r="A34" s="60"/>
      <c r="B34" s="57"/>
      <c r="C34" s="57" t="s">
        <v>164</v>
      </c>
      <c r="D34" s="57"/>
      <c r="E34" s="57"/>
    </row>
    <row r="35" spans="1:5" ht="16.5" customHeight="1">
      <c r="A35" s="60"/>
      <c r="B35" s="57"/>
      <c r="C35" s="57"/>
      <c r="D35" s="57"/>
      <c r="E35" s="57"/>
    </row>
    <row r="36" spans="1:5" ht="16.5" customHeight="1">
      <c r="A36" s="60" t="s">
        <v>210</v>
      </c>
      <c r="B36" s="61" t="s">
        <v>171</v>
      </c>
      <c r="C36" s="57"/>
      <c r="D36" s="57"/>
      <c r="E36" s="57"/>
    </row>
    <row r="37" spans="1:5" ht="16.5" customHeight="1">
      <c r="A37" s="60"/>
      <c r="B37" s="61"/>
      <c r="C37" s="57"/>
      <c r="D37" s="57"/>
      <c r="E37" s="57"/>
    </row>
    <row r="38" spans="1:5" ht="16.5" customHeight="1">
      <c r="A38" s="60"/>
      <c r="B38" s="190" t="s">
        <v>265</v>
      </c>
      <c r="C38" s="190"/>
      <c r="D38" s="190"/>
      <c r="E38" s="190"/>
    </row>
    <row r="39" spans="1:5" ht="16.5" customHeight="1">
      <c r="A39" s="60"/>
      <c r="B39" s="190"/>
      <c r="C39" s="190"/>
      <c r="D39" s="190"/>
      <c r="E39" s="190"/>
    </row>
    <row r="40" spans="1:5" ht="16.5" customHeight="1">
      <c r="A40" s="60"/>
      <c r="B40" s="190"/>
      <c r="C40" s="190"/>
      <c r="D40" s="190"/>
      <c r="E40" s="190"/>
    </row>
    <row r="41" spans="1:5" ht="16.5" customHeight="1">
      <c r="A41" s="60"/>
      <c r="B41" s="190"/>
      <c r="C41" s="190"/>
      <c r="D41" s="190"/>
      <c r="E41" s="190"/>
    </row>
    <row r="42" spans="1:5" ht="16.5" customHeight="1">
      <c r="A42" s="60"/>
      <c r="B42" s="63"/>
      <c r="C42" s="63"/>
      <c r="D42" s="63"/>
      <c r="E42" s="63"/>
    </row>
    <row r="43" spans="1:5" ht="16.5" customHeight="1">
      <c r="A43" s="60"/>
      <c r="B43" s="190" t="s">
        <v>263</v>
      </c>
      <c r="C43" s="190"/>
      <c r="D43" s="190"/>
      <c r="E43" s="190"/>
    </row>
    <row r="44" spans="1:5" ht="16.5" customHeight="1">
      <c r="A44" s="60"/>
      <c r="B44" s="190"/>
      <c r="C44" s="190"/>
      <c r="D44" s="190"/>
      <c r="E44" s="190"/>
    </row>
    <row r="45" spans="1:5" ht="16.5" customHeight="1">
      <c r="A45" s="60"/>
      <c r="B45" s="190"/>
      <c r="C45" s="190"/>
      <c r="D45" s="190"/>
      <c r="E45" s="190"/>
    </row>
    <row r="46" spans="1:5" ht="16.5" customHeight="1">
      <c r="A46" s="60"/>
      <c r="B46" s="63"/>
      <c r="C46" s="63"/>
      <c r="D46" s="63"/>
      <c r="E46" s="63"/>
    </row>
    <row r="47" spans="1:5" ht="16.5" customHeight="1">
      <c r="A47" s="60"/>
      <c r="B47" s="190" t="s">
        <v>264</v>
      </c>
      <c r="C47" s="190"/>
      <c r="D47" s="190"/>
      <c r="E47" s="190"/>
    </row>
    <row r="48" spans="1:5" ht="16.5" customHeight="1">
      <c r="A48" s="60"/>
      <c r="B48" s="191"/>
      <c r="C48" s="191"/>
      <c r="D48" s="191"/>
      <c r="E48" s="191"/>
    </row>
    <row r="49" spans="1:5" ht="16.5" customHeight="1">
      <c r="A49" s="60"/>
      <c r="B49" s="61"/>
      <c r="C49" s="57"/>
      <c r="D49" s="57"/>
      <c r="E49" s="57"/>
    </row>
    <row r="50" spans="1:5" ht="16.5" customHeight="1">
      <c r="A50" s="60"/>
      <c r="B50" s="190" t="s">
        <v>266</v>
      </c>
      <c r="C50" s="190"/>
      <c r="D50" s="190"/>
      <c r="E50" s="190"/>
    </row>
    <row r="51" spans="1:5" ht="16.5" customHeight="1">
      <c r="A51" s="60"/>
      <c r="B51" s="190"/>
      <c r="C51" s="190"/>
      <c r="D51" s="190"/>
      <c r="E51" s="190"/>
    </row>
    <row r="52" spans="1:5" ht="16.5" customHeight="1">
      <c r="A52" s="60"/>
      <c r="B52" s="190"/>
      <c r="C52" s="190"/>
      <c r="D52" s="190"/>
      <c r="E52" s="190"/>
    </row>
    <row r="53" spans="1:6" ht="16.5" customHeight="1">
      <c r="A53" s="62"/>
      <c r="B53" s="192"/>
      <c r="C53" s="192"/>
      <c r="D53" s="192"/>
      <c r="E53" s="192"/>
      <c r="F53" s="7"/>
    </row>
    <row r="54" spans="1:5" ht="16.5" customHeight="1">
      <c r="A54" s="57"/>
      <c r="B54" s="82"/>
      <c r="C54" s="57"/>
      <c r="D54" s="57"/>
      <c r="E54" s="57"/>
    </row>
    <row r="55" spans="1:5" ht="16.5" customHeight="1">
      <c r="A55" s="57" t="s">
        <v>166</v>
      </c>
      <c r="B55" s="57"/>
      <c r="C55" s="57"/>
      <c r="D55" s="57"/>
      <c r="E55" s="57"/>
    </row>
    <row r="56" spans="1:5" ht="16.5" customHeight="1">
      <c r="A56" s="57"/>
      <c r="B56" s="57"/>
      <c r="C56" s="57"/>
      <c r="D56" s="57"/>
      <c r="E56" s="57"/>
    </row>
    <row r="57" spans="1:5" ht="16.5" customHeight="1">
      <c r="A57" s="57"/>
      <c r="B57" s="57"/>
      <c r="C57" s="57"/>
      <c r="D57" s="57"/>
      <c r="E57" s="57"/>
    </row>
    <row r="58" spans="1:5" ht="16.5" customHeight="1">
      <c r="A58" s="57"/>
      <c r="B58" s="57"/>
      <c r="C58" s="57"/>
      <c r="D58" s="57"/>
      <c r="E58" s="57"/>
    </row>
    <row r="59" spans="1:5" ht="16.5" customHeight="1">
      <c r="A59" s="57" t="s">
        <v>167</v>
      </c>
      <c r="B59" s="57"/>
      <c r="C59" s="57"/>
      <c r="D59" s="57"/>
      <c r="E59" s="57"/>
    </row>
    <row r="60" spans="1:5" ht="16.5" customHeight="1">
      <c r="A60" s="57" t="s">
        <v>168</v>
      </c>
      <c r="B60" s="57"/>
      <c r="C60" s="57"/>
      <c r="D60" s="57"/>
      <c r="E60" s="57"/>
    </row>
    <row r="61" spans="1:5" ht="16.5" customHeight="1">
      <c r="A61" s="57" t="s">
        <v>169</v>
      </c>
      <c r="B61" s="57"/>
      <c r="C61" s="57"/>
      <c r="D61" s="57"/>
      <c r="E61" s="57"/>
    </row>
    <row r="62" spans="1:5" ht="16.5" customHeight="1">
      <c r="A62" s="57"/>
      <c r="B62" s="57"/>
      <c r="C62" s="57"/>
      <c r="D62" s="57"/>
      <c r="E62" s="57"/>
    </row>
    <row r="63" spans="1:5" ht="16.5" customHeight="1">
      <c r="A63" s="160" t="s">
        <v>252</v>
      </c>
      <c r="B63" s="144"/>
      <c r="C63" s="57"/>
      <c r="D63" s="57"/>
      <c r="E63" s="57"/>
    </row>
    <row r="64" spans="1:5" ht="16.5" customHeight="1">
      <c r="A64" s="57"/>
      <c r="B64" s="57"/>
      <c r="C64" s="57"/>
      <c r="D64" s="57"/>
      <c r="E64" s="57"/>
    </row>
    <row r="65" spans="1:5" ht="16.5" customHeight="1">
      <c r="A65" s="57"/>
      <c r="B65" s="57"/>
      <c r="C65" s="57"/>
      <c r="D65" s="57"/>
      <c r="E65" s="57"/>
    </row>
    <row r="66" spans="1:5" ht="16.5" customHeight="1">
      <c r="A66" s="57"/>
      <c r="B66" s="57"/>
      <c r="C66" s="57"/>
      <c r="D66" s="57"/>
      <c r="E66" s="57"/>
    </row>
    <row r="67" spans="1:5" ht="16.5" customHeight="1">
      <c r="A67" s="57"/>
      <c r="B67" s="57"/>
      <c r="C67" s="57"/>
      <c r="D67" s="57"/>
      <c r="E67" s="57"/>
    </row>
    <row r="68" spans="1:5" ht="16.5" customHeight="1">
      <c r="A68" s="57"/>
      <c r="B68" s="57"/>
      <c r="C68" s="57"/>
      <c r="D68" s="57"/>
      <c r="E68" s="57"/>
    </row>
    <row r="69" spans="1:5" ht="16.5" customHeight="1">
      <c r="A69" s="57"/>
      <c r="B69" s="57"/>
      <c r="C69" s="57"/>
      <c r="D69" s="57"/>
      <c r="E69" s="57"/>
    </row>
    <row r="70" spans="1:5" ht="16.5" customHeight="1">
      <c r="A70" s="57"/>
      <c r="B70" s="57"/>
      <c r="C70" s="57"/>
      <c r="D70" s="57"/>
      <c r="E70" s="57"/>
    </row>
    <row r="71" spans="1:5" ht="16.5" customHeight="1">
      <c r="A71" s="57"/>
      <c r="B71" s="57"/>
      <c r="C71" s="57"/>
      <c r="D71" s="57"/>
      <c r="E71" s="57"/>
    </row>
    <row r="72" spans="1:5" ht="16.5" customHeight="1">
      <c r="A72" s="57"/>
      <c r="B72" s="57"/>
      <c r="C72" s="57"/>
      <c r="D72" s="57"/>
      <c r="E72" s="57"/>
    </row>
    <row r="73" spans="1:5" ht="16.5" customHeight="1">
      <c r="A73" s="57"/>
      <c r="B73" s="57"/>
      <c r="C73" s="57"/>
      <c r="D73" s="57"/>
      <c r="E73" s="57"/>
    </row>
    <row r="74" spans="1:5" ht="16.5" customHeight="1">
      <c r="A74" s="57"/>
      <c r="B74" s="57"/>
      <c r="C74" s="57"/>
      <c r="D74" s="57"/>
      <c r="E74" s="57"/>
    </row>
    <row r="75" spans="1:5" ht="16.5" customHeight="1">
      <c r="A75" s="57"/>
      <c r="B75" s="57"/>
      <c r="C75" s="57"/>
      <c r="D75" s="57"/>
      <c r="E75" s="57"/>
    </row>
    <row r="76" spans="1:5" ht="16.5" customHeight="1">
      <c r="A76" s="57"/>
      <c r="B76" s="57"/>
      <c r="C76" s="57"/>
      <c r="D76" s="57"/>
      <c r="E76" s="57"/>
    </row>
    <row r="77" spans="1:5" ht="16.5" customHeight="1">
      <c r="A77" s="57"/>
      <c r="B77" s="57"/>
      <c r="C77" s="57"/>
      <c r="D77" s="57"/>
      <c r="E77" s="57"/>
    </row>
    <row r="78" spans="1:5" ht="16.5" customHeight="1">
      <c r="A78" s="57"/>
      <c r="B78" s="57"/>
      <c r="C78" s="57"/>
      <c r="D78" s="57"/>
      <c r="E78" s="57"/>
    </row>
  </sheetData>
  <mergeCells count="7">
    <mergeCell ref="D25:D26"/>
    <mergeCell ref="E25:E26"/>
    <mergeCell ref="B53:E53"/>
    <mergeCell ref="B38:E41"/>
    <mergeCell ref="B43:E45"/>
    <mergeCell ref="B47:E48"/>
    <mergeCell ref="B50:E52"/>
  </mergeCells>
  <printOptions/>
  <pageMargins left="0.75" right="0.75" top="1" bottom="1" header="0.5" footer="0.5"/>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Ng Kian Wai</cp:lastModifiedBy>
  <cp:lastPrinted>2007-02-28T08:01:19Z</cp:lastPrinted>
  <dcterms:created xsi:type="dcterms:W3CDTF">2005-10-26T03:55:33Z</dcterms:created>
  <dcterms:modified xsi:type="dcterms:W3CDTF">2007-02-28T08:01:24Z</dcterms:modified>
  <cp:category/>
  <cp:version/>
  <cp:contentType/>
  <cp:contentStatus/>
</cp:coreProperties>
</file>